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生涯学習課\生涯学習係\コスキン・エン･ハポン\2023\4_ステージ_紹介文_宿泊案内\"/>
    </mc:Choice>
  </mc:AlternateContent>
  <bookViews>
    <workbookView xWindow="0" yWindow="0" windowWidth="20490" windowHeight="7770"/>
  </bookViews>
  <sheets>
    <sheet name="入力シート" sheetId="1" r:id="rId1"/>
    <sheet name="申込番号_グループ名" sheetId="2" r:id="rId2"/>
    <sheet name="振込先" sheetId="4" r:id="rId3"/>
    <sheet name="時間" sheetId="3" state="hidden" r:id="rId4"/>
  </sheets>
  <definedNames>
    <definedName name="_xlnm.Print_Area" localSheetId="0">入力シート!$A$1:$F$35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" l="1"/>
  <c r="A14" i="1"/>
  <c r="C19" i="1"/>
  <c r="F19" i="1"/>
  <c r="A33" i="1" l="1"/>
  <c r="E27" i="1"/>
  <c r="E28" i="1"/>
  <c r="F2" i="1"/>
  <c r="E2" i="1"/>
  <c r="B4" i="1"/>
  <c r="E3" i="1" l="1"/>
  <c r="E29" i="1" l="1"/>
  <c r="E30" i="1"/>
  <c r="E26" i="1"/>
  <c r="E31" i="1" l="1"/>
</calcChain>
</file>

<file path=xl/comments1.xml><?xml version="1.0" encoding="utf-8"?>
<comments xmlns="http://schemas.openxmlformats.org/spreadsheetml/2006/main">
  <authors>
    <author>大内　剛</author>
  </authors>
  <commentList>
    <comment ref="E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6月時点の申し込み人数</t>
        </r>
      </text>
    </comment>
    <comment ref="F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申込時から変更がない場合は左の人数を、変更がある場合は変更後の人数を入力してください。
（＝出演料）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B5" authorId="0" shapeId="0">
      <text>
        <r>
          <rPr>
            <sz val="11"/>
            <color theme="1"/>
            <rFont val="ＭＳ Ｐゴシック"/>
            <family val="3"/>
            <charset val="128"/>
            <scheme val="minor"/>
          </rPr>
          <t>「この欄には・・・」の記載は削除して、代表者指名のみ入力してください。
（以下同）</t>
        </r>
      </text>
    </comment>
    <comment ref="A1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数量のみ入力してください
</t>
        </r>
      </text>
    </comment>
    <comment ref="A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人数を数字で入力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2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出演者数を数字で入力</t>
        </r>
      </text>
    </comment>
  </commentList>
</comments>
</file>

<file path=xl/sharedStrings.xml><?xml version="1.0" encoding="utf-8"?>
<sst xmlns="http://schemas.openxmlformats.org/spreadsheetml/2006/main" count="424" uniqueCount="194">
  <si>
    <t>申込番号</t>
  </si>
  <si>
    <t>申込人数</t>
  </si>
  <si>
    <t>出演者名</t>
  </si>
  <si>
    <t>ペーパードライバーズ</t>
  </si>
  <si>
    <t>代表者</t>
  </si>
  <si>
    <t>●お弁当申込　※必ず記入して提出してください。</t>
  </si>
  <si>
    <t>１１日（祝・金）</t>
  </si>
  <si>
    <t>１２日（土）</t>
  </si>
  <si>
    <t>１３日（日）</t>
  </si>
  <si>
    <t>１１日（金・祝）</t>
  </si>
  <si>
    <t>男性</t>
  </si>
  <si>
    <t>女性</t>
  </si>
  <si>
    <t>11日合計</t>
  </si>
  <si>
    <t>12日合計</t>
  </si>
  <si>
    <t>宿へのバス送迎希望</t>
  </si>
  <si>
    <t>〇で囲んで回答してください。</t>
  </si>
  <si>
    <t>※宿泊料　１泊　4,500円（朝食付き）　　　２泊　9,000円（朝食付き）</t>
  </si>
  <si>
    <t>※送迎バスは、全ての演奏が終了してから発車となりますので、ご注意ください。</t>
  </si>
  <si>
    <t>◆振込金額（料金明細）</t>
  </si>
  <si>
    <t>料金</t>
  </si>
  <si>
    <t>明細</t>
  </si>
  <si>
    <t>小計</t>
  </si>
  <si>
    <t>宿泊料</t>
  </si>
  <si>
    <t>夕食</t>
    <rPh sb="0" eb="2">
      <t>ユウショク</t>
    </rPh>
    <phoneticPr fontId="15"/>
  </si>
  <si>
    <t>昼食</t>
    <rPh sb="0" eb="2">
      <t>チュウショク</t>
    </rPh>
    <phoneticPr fontId="15"/>
  </si>
  <si>
    <t>一泊＠4500　×</t>
    <phoneticPr fontId="15"/>
  </si>
  <si>
    <r>
      <t>二泊＠9000　×</t>
    </r>
    <r>
      <rPr>
        <u/>
        <sz val="12"/>
        <color theme="1"/>
        <rFont val="BIZ UDゴシック"/>
        <family val="3"/>
        <charset val="128"/>
      </rPr>
      <t>　</t>
    </r>
    <phoneticPr fontId="15"/>
  </si>
  <si>
    <r>
      <t>※申込締切　</t>
    </r>
    <r>
      <rPr>
        <b/>
        <u/>
        <sz val="14"/>
        <color theme="1"/>
        <rFont val="BIZ UDゴシック"/>
        <family val="3"/>
        <charset val="128"/>
      </rPr>
      <t>令和５年７月１４日（金）必着です。（期限厳守）</t>
    </r>
    <phoneticPr fontId="15"/>
  </si>
  <si>
    <t>ID</t>
  </si>
  <si>
    <t>group_name</t>
  </si>
  <si>
    <t>コンフルエンシア・ジュニア花組</t>
  </si>
  <si>
    <t>コンフルエンシア・ジュニア星組</t>
  </si>
  <si>
    <t>コンフルエンシア・ジュニア月組</t>
  </si>
  <si>
    <t>La Paz</t>
  </si>
  <si>
    <t>アミーゴ・デ・なみえ</t>
  </si>
  <si>
    <t>チューリップ</t>
  </si>
  <si>
    <t>グルーポ・セレッソ</t>
  </si>
  <si>
    <t>アル・セイボ</t>
  </si>
  <si>
    <t>コンフルエンシア</t>
  </si>
  <si>
    <t>Violeta</t>
  </si>
  <si>
    <t>ケーナサークル「鳥と風」</t>
  </si>
  <si>
    <t>WAIRA</t>
  </si>
  <si>
    <t>酔夢楽団</t>
  </si>
  <si>
    <t>ティエラ・ヴェルデ</t>
  </si>
  <si>
    <t>Paso a paso</t>
  </si>
  <si>
    <t>NAZARENAS</t>
  </si>
  <si>
    <t>Duo Acuario</t>
  </si>
  <si>
    <t>ふうみん　と　あすきーた</t>
  </si>
  <si>
    <t>グルーポ・ラ・ミエルコレス</t>
  </si>
  <si>
    <t>gaucha japonesa</t>
  </si>
  <si>
    <t>Soñadores</t>
  </si>
  <si>
    <t>トリオ・ロス・ゲリージャス</t>
  </si>
  <si>
    <t>Ｇrupo Ira y Arka</t>
  </si>
  <si>
    <t>八王子フォルクローレ同好会</t>
  </si>
  <si>
    <t>チャスカ(福島)</t>
  </si>
  <si>
    <t>Che Pequeños</t>
  </si>
  <si>
    <t>もふもふアルパカ団</t>
  </si>
  <si>
    <t>Don Ata</t>
  </si>
  <si>
    <t>グルーポ風笛</t>
  </si>
  <si>
    <t>アルカディア・ギターアンサンブル</t>
  </si>
  <si>
    <t>にゃんこそば</t>
  </si>
  <si>
    <t>ティエラ・ブランカ</t>
  </si>
  <si>
    <t>El Paseo feat.kawa&amp;おかけん</t>
  </si>
  <si>
    <t>ミセス・グランポデール</t>
  </si>
  <si>
    <t>コスキン関西連合</t>
  </si>
  <si>
    <t>ゆたかな</t>
  </si>
  <si>
    <t>ティエラ　アスル</t>
  </si>
  <si>
    <t>¡Vamos a cantar!</t>
  </si>
  <si>
    <t>Los Espárragos</t>
  </si>
  <si>
    <t>EBIKICHI</t>
  </si>
  <si>
    <t>ロベリア</t>
  </si>
  <si>
    <t>民音マンタ</t>
  </si>
  <si>
    <t>筑波・名大アミーゴ</t>
  </si>
  <si>
    <t>小山アンデスの会</t>
  </si>
  <si>
    <t>ママヤ</t>
  </si>
  <si>
    <t>悠久のいけばーず(武器：ｻﾝﾎﾟｰﾆｬ)</t>
  </si>
  <si>
    <t>UnDosTres</t>
  </si>
  <si>
    <t>オサケーニョス</t>
  </si>
  <si>
    <t>らっくるもっくる</t>
  </si>
  <si>
    <t>開運招福組</t>
  </si>
  <si>
    <t>Jedi knights</t>
  </si>
  <si>
    <t>ポコアポコ</t>
  </si>
  <si>
    <t>Qhapaqñan</t>
  </si>
  <si>
    <t>MEDIO CAMINO</t>
  </si>
  <si>
    <t>コンフント　トラピチェ</t>
  </si>
  <si>
    <t>ロロロリャー</t>
  </si>
  <si>
    <t>ロス・コサキートス</t>
  </si>
  <si>
    <t>那須塩原南米音楽研究会</t>
  </si>
  <si>
    <t>塩原アンデスの会</t>
  </si>
  <si>
    <t>あっちむいてHOY</t>
  </si>
  <si>
    <t>Los Midoras</t>
  </si>
  <si>
    <t xml:space="preserve">Himno a Cosquin </t>
  </si>
  <si>
    <t>Los Alumnos</t>
  </si>
  <si>
    <t>だかやフレンズ</t>
  </si>
  <si>
    <t>秋田大学南米民族音楽サークルLa-mia</t>
  </si>
  <si>
    <t>brotes de musica</t>
  </si>
  <si>
    <t>Lirio</t>
  </si>
  <si>
    <t>La-mia関東支部</t>
  </si>
  <si>
    <t>まおちゃんとMOMO</t>
  </si>
  <si>
    <t>やや</t>
  </si>
  <si>
    <t>あの酢昆布のせアイス</t>
  </si>
  <si>
    <t>グルーポ・ナス科</t>
  </si>
  <si>
    <t>専修大学　チームSCKD</t>
  </si>
  <si>
    <t>soridario</t>
  </si>
  <si>
    <t>Los Amidas</t>
  </si>
  <si>
    <t>Fosfo.</t>
  </si>
  <si>
    <t>インティラミア</t>
  </si>
  <si>
    <t>Los Aspirantes</t>
  </si>
  <si>
    <t>Ponishi</t>
  </si>
  <si>
    <t xml:space="preserve">Rio de 半仁門 ワンマンバンド </t>
  </si>
  <si>
    <t>グルーポ★ブラザーズ</t>
  </si>
  <si>
    <t>TOYO草薙</t>
  </si>
  <si>
    <t>ダンサ・エレンシア</t>
  </si>
  <si>
    <t>Canto Hoy Va La Aqui</t>
  </si>
  <si>
    <t>Caruruñan</t>
  </si>
  <si>
    <t>Masayo con Yokichitos</t>
  </si>
  <si>
    <t>Re:AOBAND</t>
  </si>
  <si>
    <t>dos funcionarios</t>
  </si>
  <si>
    <t>milhojas</t>
  </si>
  <si>
    <t>ひよこクラブ</t>
  </si>
  <si>
    <t>フォルクローレのすゝめ</t>
  </si>
  <si>
    <t>La-mia 新世紀末</t>
  </si>
  <si>
    <t>ミルカミルカ栃木支店浜松出張所</t>
  </si>
  <si>
    <t>Vientos azul pálido</t>
  </si>
  <si>
    <t>世逃げ隊</t>
  </si>
  <si>
    <t>Yuri Ishibashi</t>
  </si>
  <si>
    <t>総計</t>
  </si>
  <si>
    <t>メンバー数</t>
  </si>
  <si>
    <t>00</t>
  </si>
  <si>
    <t>ピカ・フロール</t>
  </si>
  <si>
    <t>１日目</t>
    <rPh sb="1" eb="3">
      <t>ニチメ</t>
    </rPh>
    <phoneticPr fontId="15"/>
  </si>
  <si>
    <t>№</t>
    <phoneticPr fontId="15"/>
  </si>
  <si>
    <t>時</t>
    <rPh sb="0" eb="1">
      <t>ジ</t>
    </rPh>
    <phoneticPr fontId="15"/>
  </si>
  <si>
    <t>分</t>
    <rPh sb="0" eb="1">
      <t>フン</t>
    </rPh>
    <phoneticPr fontId="15"/>
  </si>
  <si>
    <t>開会式</t>
    <rPh sb="0" eb="3">
      <t>カイカイシキ</t>
    </rPh>
    <phoneticPr fontId="15"/>
  </si>
  <si>
    <t>休憩（30分）</t>
    <rPh sb="0" eb="2">
      <t>キュウケイ</t>
    </rPh>
    <rPh sb="5" eb="6">
      <t>フン</t>
    </rPh>
    <phoneticPr fontId="15"/>
  </si>
  <si>
    <t>高山直敏＆塩満友紀</t>
    <phoneticPr fontId="15"/>
  </si>
  <si>
    <t>花祭り</t>
    <rPh sb="0" eb="2">
      <t>ハナマツ</t>
    </rPh>
    <phoneticPr fontId="15"/>
  </si>
  <si>
    <t>00</t>
    <phoneticPr fontId="15"/>
  </si>
  <si>
    <t>コスキンマーチ</t>
    <phoneticPr fontId="15"/>
  </si>
  <si>
    <t>２日目</t>
    <rPh sb="1" eb="3">
      <t>ニチメ</t>
    </rPh>
    <phoneticPr fontId="15"/>
  </si>
  <si>
    <t>№</t>
    <phoneticPr fontId="15"/>
  </si>
  <si>
    <t>00</t>
    <phoneticPr fontId="15"/>
  </si>
  <si>
    <t>コスキンマーチ</t>
    <phoneticPr fontId="15"/>
  </si>
  <si>
    <t>休憩（20分）</t>
    <rPh sb="0" eb="2">
      <t>キュウケイ</t>
    </rPh>
    <phoneticPr fontId="15"/>
  </si>
  <si>
    <t>休憩（20分）</t>
    <rPh sb="0" eb="2">
      <t>キュウケイ</t>
    </rPh>
    <rPh sb="5" eb="6">
      <t>フン</t>
    </rPh>
    <phoneticPr fontId="15"/>
  </si>
  <si>
    <t>カロリーナ・ペレリッティ</t>
    <phoneticPr fontId="32"/>
  </si>
  <si>
    <t xml:space="preserve">gaucha japonesa </t>
  </si>
  <si>
    <t>小川紀美代</t>
    <rPh sb="0" eb="5">
      <t>オガワキミヨ</t>
    </rPh>
    <phoneticPr fontId="15"/>
  </si>
  <si>
    <t>TOYO草薙</t>
    <rPh sb="0" eb="6">
      <t>トヨクサナギ</t>
    </rPh>
    <phoneticPr fontId="15"/>
  </si>
  <si>
    <t>選好発表</t>
    <rPh sb="0" eb="2">
      <t>センコウ</t>
    </rPh>
    <rPh sb="2" eb="4">
      <t>ハッピョウ</t>
    </rPh>
    <phoneticPr fontId="15"/>
  </si>
  <si>
    <t>３日目</t>
    <rPh sb="1" eb="3">
      <t>ニチメ</t>
    </rPh>
    <phoneticPr fontId="15"/>
  </si>
  <si>
    <t>川俣エルマーノス</t>
  </si>
  <si>
    <t>00</t>
    <phoneticPr fontId="15"/>
  </si>
  <si>
    <t>川俣ブリシャス</t>
  </si>
  <si>
    <t>出演日</t>
    <rPh sb="0" eb="3">
      <t>シュツエンビ</t>
    </rPh>
    <phoneticPr fontId="15"/>
  </si>
  <si>
    <t>8月11日（祝・金）</t>
  </si>
  <si>
    <t>8月11日（祝・金）</t>
    <rPh sb="2" eb="3">
      <t>ガツ</t>
    </rPh>
    <rPh sb="5" eb="6">
      <t>ニチ</t>
    </rPh>
    <rPh sb="7" eb="8">
      <t>シュク</t>
    </rPh>
    <rPh sb="9" eb="10">
      <t>キン</t>
    </rPh>
    <phoneticPr fontId="15"/>
  </si>
  <si>
    <t>8月12日（土）</t>
  </si>
  <si>
    <t>8月13日（日）</t>
  </si>
  <si>
    <t>幼児（未就学児）</t>
    <rPh sb="0" eb="2">
      <t>ヨウジ</t>
    </rPh>
    <rPh sb="3" eb="6">
      <t>ミシュウガク</t>
    </rPh>
    <rPh sb="6" eb="7">
      <t>ジ</t>
    </rPh>
    <phoneticPr fontId="15"/>
  </si>
  <si>
    <t>＠1000　　　×</t>
    <phoneticPr fontId="15"/>
  </si>
  <si>
    <t>＠0　　 　　×</t>
    <phoneticPr fontId="15"/>
  </si>
  <si>
    <t>※出演料（１人2,000円）にお弁当１個とお茶1本がついています。次の受け取り希望のうちから選んでください。</t>
    <phoneticPr fontId="15"/>
  </si>
  <si>
    <t>なし</t>
  </si>
  <si>
    <t>➡</t>
    <phoneticPr fontId="15"/>
  </si>
  <si>
    <t>振込額合計　</t>
    <rPh sb="0" eb="5">
      <t>フリコミガクゴウケイ</t>
    </rPh>
    <phoneticPr fontId="15"/>
  </si>
  <si>
    <t>※この金額を振り込んでください</t>
    <rPh sb="3" eb="5">
      <t>キンガク</t>
    </rPh>
    <rPh sb="6" eb="7">
      <t>フ</t>
    </rPh>
    <rPh sb="8" eb="9">
      <t>コ</t>
    </rPh>
    <phoneticPr fontId="15"/>
  </si>
  <si>
    <r>
      <t xml:space="preserve">      　　　　</t>
    </r>
    <r>
      <rPr>
        <sz val="10"/>
        <color theme="1"/>
        <rFont val="BIZ UDゴシック"/>
        <family val="3"/>
        <charset val="128"/>
      </rPr>
      <t>小～高校生</t>
    </r>
    <rPh sb="10" eb="11">
      <t>ショウ</t>
    </rPh>
    <rPh sb="12" eb="15">
      <t>コウコウセイ</t>
    </rPh>
    <phoneticPr fontId="15"/>
  </si>
  <si>
    <r>
      <t>出演料　 　      　　</t>
    </r>
    <r>
      <rPr>
        <b/>
        <sz val="14"/>
        <color theme="1"/>
        <rFont val="BIZ UDゴシック"/>
        <family val="3"/>
        <charset val="128"/>
      </rPr>
      <t>一般</t>
    </r>
    <rPh sb="14" eb="16">
      <t>イッパン</t>
    </rPh>
    <phoneticPr fontId="15"/>
  </si>
  <si>
    <r>
      <rPr>
        <b/>
        <sz val="12"/>
        <color theme="1"/>
        <rFont val="BIZ UDゴシック"/>
        <family val="3"/>
        <charset val="128"/>
      </rPr>
      <t>＠2000</t>
    </r>
    <r>
      <rPr>
        <sz val="12"/>
        <color theme="1"/>
        <rFont val="BIZ UDゴシック"/>
        <family val="3"/>
        <charset val="128"/>
      </rPr>
      <t>　　　×</t>
    </r>
    <phoneticPr fontId="15"/>
  </si>
  <si>
    <t>※本書をメールで返信し、振込額合計を別紙の振込口座までご送金ください</t>
    <rPh sb="1" eb="3">
      <t>ホンショ</t>
    </rPh>
    <rPh sb="8" eb="10">
      <t>ヘンシン</t>
    </rPh>
    <rPh sb="12" eb="14">
      <t>フリコミ</t>
    </rPh>
    <rPh sb="14" eb="15">
      <t>ガク</t>
    </rPh>
    <rPh sb="15" eb="17">
      <t>ゴウケイ</t>
    </rPh>
    <rPh sb="18" eb="20">
      <t>ベッシ</t>
    </rPh>
    <rPh sb="21" eb="23">
      <t>フリコミ</t>
    </rPh>
    <rPh sb="23" eb="25">
      <t>コウザ</t>
    </rPh>
    <rPh sb="28" eb="30">
      <t>ソウキン</t>
    </rPh>
    <phoneticPr fontId="15"/>
  </si>
  <si>
    <r>
      <t>●宿泊希望申込　</t>
    </r>
    <r>
      <rPr>
        <b/>
        <u/>
        <sz val="16"/>
        <color rgb="FF002060"/>
        <rFont val="BIZ UDゴシック"/>
        <family val="3"/>
        <charset val="128"/>
      </rPr>
      <t>※希望する場合のみ</t>
    </r>
    <phoneticPr fontId="15"/>
  </si>
  <si>
    <t>↓直接入力・またはリストから選択</t>
    <rPh sb="1" eb="5">
      <t>チョクセツニュウリョク</t>
    </rPh>
    <rPh sb="14" eb="16">
      <t>センタク</t>
    </rPh>
    <phoneticPr fontId="15"/>
  </si>
  <si>
    <t>送金先</t>
    <rPh sb="0" eb="3">
      <t>ソウキンサキ</t>
    </rPh>
    <phoneticPr fontId="15"/>
  </si>
  <si>
    <t>ゆうちょ銀行</t>
    <rPh sb="4" eb="6">
      <t>ギンコウ</t>
    </rPh>
    <phoneticPr fontId="15"/>
  </si>
  <si>
    <t>記号</t>
    <rPh sb="0" eb="2">
      <t>キゴウ</t>
    </rPh>
    <phoneticPr fontId="15"/>
  </si>
  <si>
    <t>番号</t>
    <rPh sb="0" eb="2">
      <t>バンゴウ</t>
    </rPh>
    <phoneticPr fontId="15"/>
  </si>
  <si>
    <t>名義</t>
    <rPh sb="0" eb="2">
      <t>メイギ</t>
    </rPh>
    <phoneticPr fontId="15"/>
  </si>
  <si>
    <t>41534</t>
    <phoneticPr fontId="15"/>
  </si>
  <si>
    <t>コスキン・エン・ハポン実行委員会</t>
    <rPh sb="11" eb="16">
      <t>ジッコウイインカイ</t>
    </rPh>
    <phoneticPr fontId="15"/>
  </si>
  <si>
    <t>02240-1</t>
    <phoneticPr fontId="15"/>
  </si>
  <si>
    <t>※振込手数料は、出演者がご負担ください。</t>
    <rPh sb="1" eb="6">
      <t>フリコミテスウリョウ</t>
    </rPh>
    <rPh sb="8" eb="11">
      <t>シュツエンシャ</t>
    </rPh>
    <rPh sb="13" eb="15">
      <t>フタン</t>
    </rPh>
    <phoneticPr fontId="15"/>
  </si>
  <si>
    <t>申込番号とグループ名に変更しなかった場合、振込者が不明になります。</t>
    <phoneticPr fontId="15"/>
  </si>
  <si>
    <r>
      <t>例）　</t>
    </r>
    <r>
      <rPr>
        <u/>
        <sz val="16"/>
        <color rgb="FF002060"/>
        <rFont val="BIZ UDPゴシック"/>
        <family val="3"/>
        <charset val="128"/>
      </rPr>
      <t>0001</t>
    </r>
    <r>
      <rPr>
        <sz val="16"/>
        <color rgb="FF002060"/>
        <rFont val="BIZ UDPゴシック"/>
        <family val="3"/>
        <charset val="128"/>
      </rPr>
      <t>　</t>
    </r>
    <r>
      <rPr>
        <u/>
        <sz val="16"/>
        <color rgb="FF002060"/>
        <rFont val="BIZ UDPゴシック"/>
        <family val="3"/>
        <charset val="128"/>
      </rPr>
      <t>グルーポカワマタインカス</t>
    </r>
    <rPh sb="0" eb="1">
      <t>レイ</t>
    </rPh>
    <phoneticPr fontId="15"/>
  </si>
  <si>
    <r>
      <t>※振込依頼人を、口座名義人から、</t>
    </r>
    <r>
      <rPr>
        <u/>
        <sz val="14"/>
        <color rgb="FFFF0000"/>
        <rFont val="BIZ UDPゴシック"/>
        <family val="3"/>
        <charset val="128"/>
      </rPr>
      <t>必ず申込番号　グループ名に変更してください。</t>
    </r>
    <rPh sb="1" eb="3">
      <t>フリコミ</t>
    </rPh>
    <rPh sb="3" eb="6">
      <t>イライニン</t>
    </rPh>
    <rPh sb="8" eb="10">
      <t>コウザ</t>
    </rPh>
    <rPh sb="10" eb="13">
      <t>メイギニン</t>
    </rPh>
    <rPh sb="18" eb="22">
      <t>モウシコミバンゴウ</t>
    </rPh>
    <rPh sb="27" eb="28">
      <t>メイ</t>
    </rPh>
    <rPh sb="29" eb="31">
      <t>ヘンコウ</t>
    </rPh>
    <phoneticPr fontId="15"/>
  </si>
  <si>
    <t>昼食は11:30～13:00、夕食は17:00～19:00の間に、代表者がお受け取りください。</t>
    <rPh sb="38" eb="39">
      <t>ウ</t>
    </rPh>
    <rPh sb="40" eb="41">
      <t>ト</t>
    </rPh>
    <phoneticPr fontId="15"/>
  </si>
  <si>
    <t>※代表者の方は、出演者全員に本書の内容を情報共有してください。演奏会当日は、代表者の方が受付、弁当受け取り等の手続きをしてください。</t>
    <phoneticPr fontId="15"/>
  </si>
  <si>
    <t>出演者用　お弁当・宿泊申込書</t>
  </si>
  <si>
    <t>この欄には「代表者氏名」を記入してください。</t>
    <rPh sb="2" eb="3">
      <t>ラン</t>
    </rPh>
    <rPh sb="6" eb="9">
      <t>ダイヒョウシャ</t>
    </rPh>
    <rPh sb="9" eb="11">
      <t>シメイ</t>
    </rPh>
    <rPh sb="13" eb="15">
      <t>キニュウ</t>
    </rPh>
    <phoneticPr fontId="15"/>
  </si>
  <si>
    <t>同「住所」記入欄</t>
    <rPh sb="0" eb="1">
      <t>ドウ</t>
    </rPh>
    <rPh sb="2" eb="4">
      <t>ジュウショ</t>
    </rPh>
    <rPh sb="5" eb="8">
      <t>キニュウラン</t>
    </rPh>
    <phoneticPr fontId="15"/>
  </si>
  <si>
    <t>同「電話番号」記入欄</t>
    <rPh sb="0" eb="1">
      <t>ドウ</t>
    </rPh>
    <rPh sb="2" eb="4">
      <t>デンワ</t>
    </rPh>
    <rPh sb="4" eb="6">
      <t>バンゴウ</t>
    </rPh>
    <rPh sb="7" eb="9">
      <t>キニュウ</t>
    </rPh>
    <rPh sb="9" eb="10">
      <t>ラン</t>
    </rPh>
    <phoneticPr fontId="15"/>
  </si>
  <si>
    <t>カロリーナ・ペレリッティ</t>
    <phoneticPr fontId="15"/>
  </si>
  <si>
    <t>二人アンデス</t>
    <rPh sb="0" eb="2">
      <t>フタリ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</si>
</sst>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&quot;　個&quot;"/>
    <numFmt numFmtId="177" formatCode="#,##0&quot;円&quot;"/>
    <numFmt numFmtId="178" formatCode="General&quot;人&quot;"/>
    <numFmt numFmtId="179" formatCode="0_ "/>
    <numFmt numFmtId="180" formatCode="0000"/>
    <numFmt numFmtId="181" formatCode="#\:"/>
  </numFmts>
  <fonts count="5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u/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u/>
      <sz val="16"/>
      <color theme="1"/>
      <name val="BIZ UDゴシック"/>
      <family val="3"/>
      <charset val="128"/>
    </font>
    <font>
      <b/>
      <u/>
      <sz val="14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rgb="FF002060"/>
      <name val="BIZ UDPゴシック"/>
      <family val="3"/>
      <charset val="128"/>
    </font>
    <font>
      <sz val="14"/>
      <color rgb="FF002060"/>
      <name val="BIZ UDP明朝 Medium"/>
      <family val="1"/>
      <charset val="128"/>
    </font>
    <font>
      <b/>
      <sz val="18"/>
      <color theme="1"/>
      <name val="Arial Black"/>
      <family val="2"/>
    </font>
    <font>
      <b/>
      <sz val="14"/>
      <color rgb="FFFF0000"/>
      <name val="BIZ UDゴシック"/>
      <family val="3"/>
      <charset val="128"/>
    </font>
    <font>
      <b/>
      <sz val="18"/>
      <color rgb="FF002060"/>
      <name val="Arial"/>
      <family val="2"/>
    </font>
    <font>
      <b/>
      <sz val="14"/>
      <color rgb="FFFF0000"/>
      <name val="ＭＳ Ｐゴシック"/>
      <family val="2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sz val="11"/>
      <color rgb="FF002060"/>
      <name val="ＭＳ Ｐゴシック"/>
      <family val="2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22"/>
      <color rgb="FFFF0000"/>
      <name val="ＭＳ Ｐゴシック"/>
      <family val="2"/>
      <charset val="128"/>
      <scheme val="minor"/>
    </font>
    <font>
      <b/>
      <sz val="16"/>
      <color rgb="FFFF0000"/>
      <name val="BIZ UDPゴシック"/>
      <family val="3"/>
      <charset val="128"/>
    </font>
    <font>
      <b/>
      <sz val="16"/>
      <color rgb="FFFF0000"/>
      <name val="BIZ UDゴシック"/>
      <family val="3"/>
      <charset val="128"/>
    </font>
    <font>
      <sz val="16"/>
      <color rgb="FFFF0000"/>
      <name val="BIZ UDP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4"/>
      <name val="BIZ UDPゴシック"/>
      <family val="3"/>
      <charset val="128"/>
    </font>
    <font>
      <b/>
      <u/>
      <sz val="16"/>
      <color rgb="FF002060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6"/>
      <color rgb="FF002060"/>
      <name val="BIZ UDPゴシック"/>
      <family val="3"/>
      <charset val="128"/>
    </font>
    <font>
      <u/>
      <sz val="16"/>
      <color rgb="FF002060"/>
      <name val="BIZ UDPゴシック"/>
      <family val="3"/>
      <charset val="128"/>
    </font>
    <font>
      <sz val="11"/>
      <color rgb="FF002060"/>
      <name val="BIZ UDPゴシック"/>
      <family val="3"/>
      <charset val="128"/>
    </font>
    <font>
      <u/>
      <sz val="14"/>
      <color rgb="FFFF000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6" fillId="0" borderId="18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9" fillId="0" borderId="37" xfId="0" applyFont="1" applyBorder="1" applyAlignment="1">
      <alignment horizontal="centerContinuous" vertical="center" shrinkToFit="1"/>
    </xf>
    <xf numFmtId="0" fontId="2" fillId="0" borderId="36" xfId="0" applyFont="1" applyBorder="1" applyAlignment="1">
      <alignment horizontal="centerContinuous" vertical="center" shrinkToFit="1"/>
    </xf>
    <xf numFmtId="0" fontId="22" fillId="0" borderId="21" xfId="0" applyFont="1" applyBorder="1" applyAlignment="1">
      <alignment horizontal="right" vertical="center" wrapText="1"/>
    </xf>
    <xf numFmtId="0" fontId="0" fillId="0" borderId="8" xfId="0" applyBorder="1">
      <alignment vertical="center"/>
    </xf>
    <xf numFmtId="0" fontId="3" fillId="0" borderId="11" xfId="0" quotePrefix="1" applyFont="1" applyBorder="1" applyAlignment="1">
      <alignment horizontal="justify" vertical="center" wrapText="1"/>
    </xf>
    <xf numFmtId="0" fontId="3" fillId="0" borderId="15" xfId="0" quotePrefix="1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Continuous" vertical="center" wrapText="1"/>
    </xf>
    <xf numFmtId="0" fontId="0" fillId="0" borderId="2" xfId="0" applyBorder="1" applyAlignment="1">
      <alignment horizontal="centerContinuous" vertical="center"/>
    </xf>
    <xf numFmtId="0" fontId="27" fillId="0" borderId="2" xfId="0" applyFont="1" applyBorder="1">
      <alignment vertical="center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25" fillId="3" borderId="13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vertical="center"/>
    </xf>
    <xf numFmtId="0" fontId="31" fillId="5" borderId="39" xfId="0" applyFont="1" applyFill="1" applyBorder="1" applyAlignment="1">
      <alignment vertical="center"/>
    </xf>
    <xf numFmtId="0" fontId="31" fillId="6" borderId="39" xfId="0" applyFont="1" applyFill="1" applyBorder="1" applyAlignment="1">
      <alignment vertical="center"/>
    </xf>
    <xf numFmtId="0" fontId="31" fillId="4" borderId="39" xfId="0" applyFont="1" applyFill="1" applyBorder="1" applyAlignment="1">
      <alignment vertical="center"/>
    </xf>
    <xf numFmtId="0" fontId="31" fillId="0" borderId="39" xfId="0" applyFont="1" applyBorder="1" applyAlignment="1">
      <alignment vertical="center"/>
    </xf>
    <xf numFmtId="0" fontId="31" fillId="5" borderId="40" xfId="0" applyFont="1" applyFill="1" applyBorder="1" applyAlignment="1">
      <alignment horizontal="center" vertical="center"/>
    </xf>
    <xf numFmtId="181" fontId="31" fillId="5" borderId="40" xfId="0" applyNumberFormat="1" applyFont="1" applyFill="1" applyBorder="1" applyAlignment="1">
      <alignment vertical="center"/>
    </xf>
    <xf numFmtId="181" fontId="31" fillId="6" borderId="38" xfId="0" applyNumberFormat="1" applyFont="1" applyFill="1" applyBorder="1" applyAlignment="1">
      <alignment vertical="center"/>
    </xf>
    <xf numFmtId="181" fontId="31" fillId="4" borderId="38" xfId="0" applyNumberFormat="1" applyFont="1" applyFill="1" applyBorder="1" applyAlignment="1">
      <alignment vertical="center"/>
    </xf>
    <xf numFmtId="181" fontId="31" fillId="6" borderId="40" xfId="0" applyNumberFormat="1" applyFont="1" applyFill="1" applyBorder="1" applyAlignment="1">
      <alignment vertical="center"/>
    </xf>
    <xf numFmtId="0" fontId="30" fillId="0" borderId="0" xfId="2" applyFont="1">
      <alignment vertical="center"/>
    </xf>
    <xf numFmtId="0" fontId="31" fillId="5" borderId="40" xfId="0" applyFont="1" applyFill="1" applyBorder="1" applyAlignment="1">
      <alignment horizontal="right" vertical="center"/>
    </xf>
    <xf numFmtId="0" fontId="31" fillId="7" borderId="40" xfId="0" quotePrefix="1" applyFont="1" applyFill="1" applyBorder="1" applyAlignment="1">
      <alignment horizontal="right" vertical="center"/>
    </xf>
    <xf numFmtId="0" fontId="31" fillId="6" borderId="40" xfId="0" applyFont="1" applyFill="1" applyBorder="1" applyAlignment="1">
      <alignment horizontal="right" vertical="center"/>
    </xf>
    <xf numFmtId="0" fontId="31" fillId="6" borderId="40" xfId="0" quotePrefix="1" applyFont="1" applyFill="1" applyBorder="1" applyAlignment="1">
      <alignment horizontal="right" vertical="center"/>
    </xf>
    <xf numFmtId="0" fontId="31" fillId="4" borderId="40" xfId="0" applyFont="1" applyFill="1" applyBorder="1" applyAlignment="1">
      <alignment horizontal="right" vertical="center"/>
    </xf>
    <xf numFmtId="0" fontId="31" fillId="5" borderId="38" xfId="0" applyFont="1" applyFill="1" applyBorder="1" applyAlignment="1">
      <alignment vertical="center"/>
    </xf>
    <xf numFmtId="0" fontId="31" fillId="6" borderId="38" xfId="0" applyFont="1" applyFill="1" applyBorder="1" applyAlignment="1">
      <alignment vertical="center"/>
    </xf>
    <xf numFmtId="0" fontId="31" fillId="4" borderId="38" xfId="0" applyFont="1" applyFill="1" applyBorder="1" applyAlignment="1">
      <alignment vertical="center"/>
    </xf>
    <xf numFmtId="0" fontId="31" fillId="7" borderId="38" xfId="0" applyFont="1" applyFill="1" applyBorder="1" applyAlignment="1">
      <alignment vertical="center"/>
    </xf>
    <xf numFmtId="0" fontId="31" fillId="0" borderId="38" xfId="0" applyFont="1" applyBorder="1" applyAlignment="1">
      <alignment vertical="center"/>
    </xf>
    <xf numFmtId="181" fontId="31" fillId="4" borderId="40" xfId="0" applyNumberFormat="1" applyFont="1" applyFill="1" applyBorder="1" applyAlignment="1">
      <alignment vertical="center"/>
    </xf>
    <xf numFmtId="0" fontId="31" fillId="4" borderId="40" xfId="0" quotePrefix="1" applyFont="1" applyFill="1" applyBorder="1" applyAlignment="1">
      <alignment horizontal="right" vertical="center"/>
    </xf>
    <xf numFmtId="181" fontId="31" fillId="7" borderId="38" xfId="0" applyNumberFormat="1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181" fontId="31" fillId="7" borderId="40" xfId="0" applyNumberFormat="1" applyFont="1" applyFill="1" applyBorder="1" applyAlignment="1">
      <alignment vertical="center"/>
    </xf>
    <xf numFmtId="0" fontId="31" fillId="7" borderId="40" xfId="0" applyFont="1" applyFill="1" applyBorder="1" applyAlignment="1">
      <alignment horizontal="right" vertical="center"/>
    </xf>
    <xf numFmtId="56" fontId="30" fillId="0" borderId="0" xfId="0" quotePrefix="1" applyNumberFormat="1" applyFont="1" applyAlignment="1">
      <alignment vertical="center"/>
    </xf>
    <xf numFmtId="0" fontId="33" fillId="0" borderId="0" xfId="0" applyFont="1">
      <alignment vertical="center"/>
    </xf>
    <xf numFmtId="0" fontId="10" fillId="0" borderId="5" xfId="0" applyFont="1" applyBorder="1" applyAlignment="1">
      <alignment horizontal="center" vertical="center" shrinkToFit="1"/>
    </xf>
    <xf numFmtId="0" fontId="33" fillId="0" borderId="0" xfId="0" applyFont="1" applyAlignment="1">
      <alignment vertical="center" shrinkToFit="1"/>
    </xf>
    <xf numFmtId="0" fontId="3" fillId="0" borderId="14" xfId="0" quotePrefix="1" applyFont="1" applyBorder="1" applyAlignment="1">
      <alignment horizontal="justify" vertical="center" wrapText="1"/>
    </xf>
    <xf numFmtId="178" fontId="6" fillId="3" borderId="4" xfId="0" applyNumberFormat="1" applyFont="1" applyFill="1" applyBorder="1" applyProtection="1">
      <alignment vertical="center"/>
      <protection locked="0"/>
    </xf>
    <xf numFmtId="178" fontId="6" fillId="3" borderId="7" xfId="0" applyNumberFormat="1" applyFont="1" applyFill="1" applyBorder="1" applyProtection="1">
      <alignment vertical="center"/>
      <protection locked="0"/>
    </xf>
    <xf numFmtId="176" fontId="43" fillId="3" borderId="20" xfId="0" applyNumberFormat="1" applyFont="1" applyFill="1" applyBorder="1" applyAlignment="1" applyProtection="1">
      <alignment horizontal="center" vertical="center"/>
      <protection locked="0"/>
    </xf>
    <xf numFmtId="176" fontId="43" fillId="3" borderId="21" xfId="0" applyNumberFormat="1" applyFont="1" applyFill="1" applyBorder="1" applyAlignment="1" applyProtection="1">
      <alignment horizontal="center" vertical="center"/>
      <protection locked="0"/>
    </xf>
    <xf numFmtId="0" fontId="23" fillId="8" borderId="26" xfId="0" applyFont="1" applyFill="1" applyBorder="1" applyAlignment="1" applyProtection="1">
      <alignment horizontal="right" vertical="center" wrapText="1"/>
      <protection locked="0"/>
    </xf>
    <xf numFmtId="0" fontId="24" fillId="8" borderId="21" xfId="0" applyFont="1" applyFill="1" applyBorder="1" applyAlignment="1" applyProtection="1">
      <alignment horizontal="right" vertical="center" wrapText="1"/>
      <protection locked="0"/>
    </xf>
    <xf numFmtId="0" fontId="23" fillId="8" borderId="20" xfId="0" applyFont="1" applyFill="1" applyBorder="1" applyAlignment="1" applyProtection="1">
      <alignment horizontal="right" vertical="center" wrapText="1"/>
      <protection locked="0"/>
    </xf>
    <xf numFmtId="179" fontId="34" fillId="8" borderId="13" xfId="0" applyNumberFormat="1" applyFont="1" applyFill="1" applyBorder="1" applyProtection="1">
      <alignment vertical="center"/>
      <protection locked="0"/>
    </xf>
    <xf numFmtId="179" fontId="34" fillId="8" borderId="4" xfId="0" applyNumberFormat="1" applyFont="1" applyFill="1" applyBorder="1" applyProtection="1">
      <alignment vertical="center"/>
      <protection locked="0"/>
    </xf>
    <xf numFmtId="0" fontId="39" fillId="9" borderId="8" xfId="0" applyFont="1" applyFill="1" applyBorder="1" applyAlignment="1">
      <alignment horizontal="justify" vertical="center"/>
    </xf>
    <xf numFmtId="0" fontId="37" fillId="9" borderId="2" xfId="0" applyFont="1" applyFill="1" applyBorder="1" applyAlignment="1">
      <alignment horizontal="center" vertical="center"/>
    </xf>
    <xf numFmtId="0" fontId="45" fillId="0" borderId="0" xfId="0" applyFont="1">
      <alignment vertical="center"/>
    </xf>
    <xf numFmtId="0" fontId="35" fillId="0" borderId="0" xfId="0" applyFont="1">
      <alignment vertical="center"/>
    </xf>
    <xf numFmtId="0" fontId="35" fillId="7" borderId="0" xfId="0" applyFont="1" applyFill="1">
      <alignment vertical="center"/>
    </xf>
    <xf numFmtId="0" fontId="35" fillId="7" borderId="0" xfId="0" applyFont="1" applyFill="1" applyAlignment="1">
      <alignment horizontal="center" vertical="center"/>
    </xf>
    <xf numFmtId="180" fontId="35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>
      <alignment vertical="center"/>
    </xf>
    <xf numFmtId="0" fontId="45" fillId="0" borderId="41" xfId="0" applyFont="1" applyBorder="1">
      <alignment vertical="center"/>
    </xf>
    <xf numFmtId="0" fontId="45" fillId="0" borderId="41" xfId="0" quotePrefix="1" applyFont="1" applyBorder="1">
      <alignment vertical="center"/>
    </xf>
    <xf numFmtId="0" fontId="47" fillId="0" borderId="0" xfId="0" applyFont="1">
      <alignment vertical="center"/>
    </xf>
    <xf numFmtId="0" fontId="49" fillId="0" borderId="0" xfId="0" applyFont="1">
      <alignment vertical="center"/>
    </xf>
    <xf numFmtId="0" fontId="5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81" fontId="31" fillId="6" borderId="0" xfId="0" applyNumberFormat="1" applyFont="1" applyFill="1" applyBorder="1" applyAlignment="1">
      <alignment vertical="center"/>
    </xf>
    <xf numFmtId="0" fontId="31" fillId="6" borderId="0" xfId="0" applyFont="1" applyFill="1" applyBorder="1" applyAlignment="1">
      <alignment horizontal="right" vertical="center"/>
    </xf>
    <xf numFmtId="0" fontId="30" fillId="0" borderId="38" xfId="2" applyFont="1" applyBorder="1">
      <alignment vertical="center"/>
    </xf>
    <xf numFmtId="0" fontId="31" fillId="0" borderId="39" xfId="2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3" borderId="11" xfId="0" applyFont="1" applyFill="1" applyBorder="1" applyAlignment="1" applyProtection="1">
      <alignment horizontal="justify" vertical="center" wrapText="1"/>
      <protection locked="0"/>
    </xf>
    <xf numFmtId="0" fontId="7" fillId="3" borderId="12" xfId="0" applyFont="1" applyFill="1" applyBorder="1" applyAlignment="1" applyProtection="1">
      <alignment horizontal="justify"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8" fillId="3" borderId="14" xfId="0" applyFont="1" applyFill="1" applyBorder="1" applyAlignment="1" applyProtection="1">
      <alignment horizontal="justify" vertical="center" wrapText="1"/>
      <protection locked="0"/>
    </xf>
    <xf numFmtId="0" fontId="8" fillId="3" borderId="0" xfId="0" applyFont="1" applyFill="1" applyBorder="1" applyAlignment="1" applyProtection="1">
      <alignment horizontal="justify"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8" fillId="3" borderId="15" xfId="0" applyFont="1" applyFill="1" applyBorder="1" applyAlignment="1" applyProtection="1">
      <alignment horizontal="justify" vertical="center" wrapText="1"/>
      <protection locked="0"/>
    </xf>
    <xf numFmtId="0" fontId="8" fillId="3" borderId="5" xfId="0" applyFont="1" applyFill="1" applyBorder="1" applyAlignment="1" applyProtection="1">
      <alignment horizontal="justify"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9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vertical="center"/>
    </xf>
    <xf numFmtId="0" fontId="16" fillId="0" borderId="27" xfId="0" applyFont="1" applyBorder="1" applyAlignment="1">
      <alignment horizontal="left" vertical="center"/>
    </xf>
    <xf numFmtId="0" fontId="0" fillId="0" borderId="19" xfId="0" applyBorder="1" applyAlignment="1">
      <alignment vertical="center"/>
    </xf>
    <xf numFmtId="176" fontId="43" fillId="3" borderId="28" xfId="0" applyNumberFormat="1" applyFont="1" applyFill="1" applyBorder="1" applyAlignment="1" applyProtection="1">
      <alignment horizontal="center" vertical="center"/>
      <protection locked="0"/>
    </xf>
    <xf numFmtId="0" fontId="43" fillId="0" borderId="21" xfId="0" applyFont="1" applyBorder="1" applyAlignment="1" applyProtection="1">
      <alignment vertical="center"/>
      <protection locked="0"/>
    </xf>
    <xf numFmtId="0" fontId="9" fillId="0" borderId="12" xfId="0" applyFont="1" applyBorder="1" applyAlignment="1">
      <alignment horizontal="justify" vertical="center"/>
    </xf>
    <xf numFmtId="0" fontId="0" fillId="0" borderId="12" xfId="0" applyBorder="1" applyAlignment="1">
      <alignment vertical="center"/>
    </xf>
    <xf numFmtId="0" fontId="35" fillId="0" borderId="0" xfId="0" applyFont="1" applyAlignment="1">
      <alignment horizontal="justify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0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6" fillId="0" borderId="27" xfId="0" applyFont="1" applyBorder="1" applyAlignment="1">
      <alignment horizontal="left" vertical="center" wrapText="1"/>
    </xf>
    <xf numFmtId="176" fontId="43" fillId="3" borderId="28" xfId="0" applyNumberFormat="1" applyFont="1" applyFill="1" applyBorder="1" applyAlignment="1" applyProtection="1">
      <alignment horizontal="center" vertical="center" wrapText="1"/>
      <protection locked="0"/>
    </xf>
    <xf numFmtId="176" fontId="26" fillId="0" borderId="33" xfId="0" applyNumberFormat="1" applyFont="1" applyFill="1" applyBorder="1" applyAlignment="1">
      <alignment horizontal="left" vertical="center"/>
    </xf>
    <xf numFmtId="0" fontId="28" fillId="0" borderId="33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26" fillId="4" borderId="0" xfId="0" applyFont="1" applyFill="1" applyBorder="1" applyAlignment="1">
      <alignment horizontal="justify" vertical="center" wrapText="1"/>
    </xf>
    <xf numFmtId="0" fontId="29" fillId="4" borderId="0" xfId="0" applyFont="1" applyFill="1" applyAlignment="1">
      <alignment vertical="center"/>
    </xf>
    <xf numFmtId="177" fontId="21" fillId="0" borderId="14" xfId="0" applyNumberFormat="1" applyFont="1" applyBorder="1" applyAlignment="1">
      <alignment horizontal="right" vertical="center" wrapText="1"/>
    </xf>
    <xf numFmtId="177" fontId="21" fillId="0" borderId="7" xfId="0" applyNumberFormat="1" applyFont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12" fillId="2" borderId="28" xfId="0" applyFont="1" applyFill="1" applyBorder="1" applyAlignment="1">
      <alignment horizontal="left" vertical="center" wrapText="1"/>
    </xf>
    <xf numFmtId="0" fontId="12" fillId="2" borderId="29" xfId="0" applyFont="1" applyFill="1" applyBorder="1" applyAlignment="1">
      <alignment horizontal="left" vertical="center" wrapText="1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right" vertical="center" wrapText="1"/>
    </xf>
    <xf numFmtId="0" fontId="42" fillId="0" borderId="4" xfId="0" applyFont="1" applyBorder="1" applyAlignment="1">
      <alignment horizontal="right" vertical="center"/>
    </xf>
    <xf numFmtId="177" fontId="21" fillId="0" borderId="15" xfId="0" applyNumberFormat="1" applyFont="1" applyBorder="1" applyAlignment="1">
      <alignment horizontal="right" vertical="center" wrapText="1"/>
    </xf>
    <xf numFmtId="177" fontId="21" fillId="0" borderId="4" xfId="0" applyNumberFormat="1" applyFont="1" applyBorder="1" applyAlignment="1">
      <alignment vertical="center"/>
    </xf>
    <xf numFmtId="0" fontId="3" fillId="0" borderId="14" xfId="0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/>
    </xf>
    <xf numFmtId="0" fontId="7" fillId="0" borderId="14" xfId="0" applyFont="1" applyBorder="1" applyAlignment="1">
      <alignment horizontal="left" vertical="center" wrapText="1"/>
    </xf>
    <xf numFmtId="0" fontId="41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justify" vertical="center" wrapText="1"/>
    </xf>
    <xf numFmtId="0" fontId="41" fillId="0" borderId="2" xfId="0" applyFont="1" applyBorder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38" fillId="9" borderId="9" xfId="0" applyFont="1" applyFill="1" applyBorder="1" applyAlignment="1">
      <alignment horizontal="right" vertical="center" shrinkToFit="1"/>
    </xf>
    <xf numFmtId="0" fontId="3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177" fontId="21" fillId="0" borderId="11" xfId="0" applyNumberFormat="1" applyFont="1" applyBorder="1" applyAlignment="1">
      <alignment horizontal="right" vertical="center" wrapText="1"/>
    </xf>
    <xf numFmtId="177" fontId="21" fillId="0" borderId="13" xfId="0" applyNumberFormat="1" applyFont="1" applyBorder="1" applyAlignment="1">
      <alignment vertical="center"/>
    </xf>
    <xf numFmtId="177" fontId="38" fillId="9" borderId="8" xfId="1" applyNumberFormat="1" applyFont="1" applyFill="1" applyBorder="1" applyAlignment="1">
      <alignment horizontal="right" vertical="center" shrinkToFit="1"/>
    </xf>
    <xf numFmtId="177" fontId="40" fillId="9" borderId="2" xfId="1" applyNumberFormat="1" applyFont="1" applyFill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 2" xfId="2"/>
  </cellStyles>
  <dxfs count="4"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217715</xdr:colOff>
      <xdr:row>2</xdr:row>
      <xdr:rowOff>272141</xdr:rowOff>
    </xdr:from>
    <xdr:to>
      <xdr:col>16</xdr:col>
      <xdr:colOff>244928</xdr:colOff>
      <xdr:row>16</xdr:row>
      <xdr:rowOff>-1</xdr:rowOff>
    </xdr:to>
    <xdr:sp macro="" textlink="">
      <xdr:nvSpPr>
        <xdr:cNvPr id="3" name="テキスト ボックス 2"/>
        <xdr:cNvSpPr txBox="1"/>
      </xdr:nvSpPr>
      <xdr:spPr>
        <a:xfrm>
          <a:off x="8164286" y="898070"/>
          <a:ext cx="6150428" cy="4027715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+mj-ea"/>
              <a:ea typeface="+mj-ea"/>
            </a:rPr>
            <a:t>このエクセルシートの　黄色または青色のセルに入力して提出してください。</a:t>
          </a:r>
          <a:endParaRPr kumimoji="1" lang="en-US" altLang="ja-JP" sz="2400">
            <a:latin typeface="+mj-ea"/>
            <a:ea typeface="+mj-ea"/>
          </a:endParaRPr>
        </a:p>
        <a:p>
          <a:endParaRPr kumimoji="1" lang="en-US" altLang="ja-JP" sz="2400">
            <a:latin typeface="+mj-ea"/>
            <a:ea typeface="+mj-ea"/>
          </a:endParaRPr>
        </a:p>
        <a:p>
          <a:r>
            <a:rPr kumimoji="1" lang="ja-JP" altLang="en-US" sz="2400">
              <a:latin typeface="+mj-ea"/>
              <a:ea typeface="+mj-ea"/>
            </a:rPr>
            <a:t>「申込番号</a:t>
          </a:r>
          <a:r>
            <a:rPr kumimoji="1" lang="en-US" altLang="ja-JP" sz="2400">
              <a:latin typeface="+mj-ea"/>
              <a:ea typeface="+mj-ea"/>
            </a:rPr>
            <a:t>_</a:t>
          </a:r>
          <a:r>
            <a:rPr kumimoji="1" lang="ja-JP" altLang="en-US" sz="2400">
              <a:latin typeface="+mj-ea"/>
              <a:ea typeface="+mj-ea"/>
            </a:rPr>
            <a:t>グループ名」シートを参照のうえ、本シートの「申込番号」欄を記入すると、一部、自動で表示されます。</a:t>
          </a:r>
          <a:endParaRPr kumimoji="1" lang="en-US" altLang="ja-JP" sz="2400">
            <a:latin typeface="+mj-ea"/>
            <a:ea typeface="+mj-ea"/>
          </a:endParaRPr>
        </a:p>
        <a:p>
          <a:endParaRPr kumimoji="1" lang="en-US" altLang="ja-JP" sz="2400">
            <a:latin typeface="+mj-ea"/>
            <a:ea typeface="+mj-ea"/>
          </a:endParaRPr>
        </a:p>
        <a:p>
          <a:r>
            <a:rPr kumimoji="1" lang="ja-JP" altLang="en-US" sz="2400">
              <a:latin typeface="+mj-ea"/>
              <a:ea typeface="+mj-ea"/>
            </a:rPr>
            <a:t>入力値に誤りがあると、エラー表示が出ますので、よくご確認のうえ提出してください。</a:t>
          </a:r>
          <a:endParaRPr kumimoji="1" lang="en-US" altLang="ja-JP" sz="24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9</xdr:row>
      <xdr:rowOff>95249</xdr:rowOff>
    </xdr:from>
    <xdr:to>
      <xdr:col>2</xdr:col>
      <xdr:colOff>1311088</xdr:colOff>
      <xdr:row>11</xdr:row>
      <xdr:rowOff>291352</xdr:rowOff>
    </xdr:to>
    <xdr:sp macro="" textlink="">
      <xdr:nvSpPr>
        <xdr:cNvPr id="2" name="四角形吹き出し 1"/>
        <xdr:cNvSpPr/>
      </xdr:nvSpPr>
      <xdr:spPr>
        <a:xfrm>
          <a:off x="1359834" y="3199278"/>
          <a:ext cx="1318372" cy="846045"/>
        </a:xfrm>
        <a:prstGeom prst="wedgeRectCallout">
          <a:avLst>
            <a:gd name="adj1" fmla="val 22863"/>
            <a:gd name="adj2" fmla="val -107632"/>
          </a:avLst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2023</a:t>
          </a:r>
          <a:r>
            <a:rPr kumimoji="1" lang="ja-JP" altLang="en-US" sz="1100"/>
            <a:t>出演申込者に送付した、</a:t>
          </a:r>
          <a:r>
            <a:rPr kumimoji="1" lang="en-US" altLang="ja-JP" sz="1100" u="sng"/>
            <a:t>4</a:t>
          </a:r>
          <a:r>
            <a:rPr kumimoji="1" lang="ja-JP" altLang="en-US" sz="1100" u="sng"/>
            <a:t>ケタの番号</a:t>
          </a:r>
        </a:p>
      </xdr:txBody>
    </xdr:sp>
    <xdr:clientData/>
  </xdr:twoCellAnchor>
  <xdr:twoCellAnchor>
    <xdr:from>
      <xdr:col>2</xdr:col>
      <xdr:colOff>2076450</xdr:colOff>
      <xdr:row>9</xdr:row>
      <xdr:rowOff>114300</xdr:rowOff>
    </xdr:from>
    <xdr:to>
      <xdr:col>2</xdr:col>
      <xdr:colOff>3798794</xdr:colOff>
      <xdr:row>11</xdr:row>
      <xdr:rowOff>302558</xdr:rowOff>
    </xdr:to>
    <xdr:sp macro="" textlink="">
      <xdr:nvSpPr>
        <xdr:cNvPr id="3" name="四角形吹き出し 2"/>
        <xdr:cNvSpPr/>
      </xdr:nvSpPr>
      <xdr:spPr>
        <a:xfrm>
          <a:off x="3443568" y="3218329"/>
          <a:ext cx="1722344" cy="838200"/>
        </a:xfrm>
        <a:prstGeom prst="wedgeRectCallout">
          <a:avLst>
            <a:gd name="adj1" fmla="val -66952"/>
            <a:gd name="adj2" fmla="val -110196"/>
          </a:avLst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none"/>
            <a:t>（スペースを空けて）</a:t>
          </a:r>
          <a:endParaRPr kumimoji="1" lang="en-US" altLang="ja-JP" sz="1100" u="none"/>
        </a:p>
        <a:p>
          <a:pPr algn="l"/>
          <a:r>
            <a:rPr kumimoji="1" lang="ja-JP" altLang="en-US" sz="1100" u="sng"/>
            <a:t>グループ名称を、すべてカタカナで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35"/>
  <sheetViews>
    <sheetView tabSelected="1" view="pageBreakPreview" zoomScale="70" zoomScaleNormal="70" zoomScaleSheetLayoutView="70" workbookViewId="0">
      <selection activeCell="B3" sqref="B3"/>
    </sheetView>
  </sheetViews>
  <sheetFormatPr defaultRowHeight="13.5" x14ac:dyDescent="0.15"/>
  <cols>
    <col min="1" max="6" width="15.875" customWidth="1"/>
  </cols>
  <sheetData>
    <row r="1" spans="1:6" ht="21" x14ac:dyDescent="0.15">
      <c r="A1" s="79" t="s">
        <v>188</v>
      </c>
      <c r="B1" s="80"/>
      <c r="C1" s="80"/>
      <c r="D1" s="80"/>
      <c r="E1" s="80"/>
      <c r="F1" s="80"/>
    </row>
    <row r="2" spans="1:6" ht="27.75" customHeight="1" thickBot="1" x14ac:dyDescent="0.2">
      <c r="B2" t="s">
        <v>173</v>
      </c>
      <c r="D2" s="54" t="s">
        <v>155</v>
      </c>
      <c r="E2" s="55" t="e">
        <f>+VLOOKUP($B$3,時間!$A$1:$F$1174,6,0)</f>
        <v>#N/A</v>
      </c>
      <c r="F2" s="53" t="e">
        <f>+VLOOKUP($B$3,時間!$A$1:$F$1174,3,0)&amp;"："&amp;VLOOKUP($B$3,時間!$A$1:$F$1174,4,0)</f>
        <v>#N/A</v>
      </c>
    </row>
    <row r="3" spans="1:6" ht="28.5" customHeight="1" thickBot="1" x14ac:dyDescent="0.2">
      <c r="A3" s="1" t="s">
        <v>0</v>
      </c>
      <c r="B3" s="23"/>
      <c r="D3" s="1" t="s">
        <v>1</v>
      </c>
      <c r="E3" s="22" t="e">
        <f>+VLOOKUP($B$3,申込番号_グループ名!$A$2:$C$98,3,0)</f>
        <v>#N/A</v>
      </c>
      <c r="F3" s="24"/>
    </row>
    <row r="4" spans="1:6" ht="27.75" customHeight="1" thickBot="1" x14ac:dyDescent="0.2">
      <c r="A4" s="2" t="s">
        <v>2</v>
      </c>
      <c r="B4" s="100" t="e">
        <f>+VLOOKUP($B$3,申込番号_グループ名!$A$2:B98,2,0)</f>
        <v>#N/A</v>
      </c>
      <c r="C4" s="101"/>
      <c r="D4" s="101"/>
      <c r="E4" s="102"/>
      <c r="F4" s="103"/>
    </row>
    <row r="5" spans="1:6" ht="26.25" customHeight="1" x14ac:dyDescent="0.15">
      <c r="A5" s="85" t="s">
        <v>4</v>
      </c>
      <c r="B5" s="88" t="s">
        <v>189</v>
      </c>
      <c r="C5" s="89"/>
      <c r="D5" s="89"/>
      <c r="E5" s="90"/>
      <c r="F5" s="91"/>
    </row>
    <row r="6" spans="1:6" ht="24" customHeight="1" x14ac:dyDescent="0.15">
      <c r="A6" s="86"/>
      <c r="B6" s="92" t="s">
        <v>190</v>
      </c>
      <c r="C6" s="93"/>
      <c r="D6" s="93"/>
      <c r="E6" s="94"/>
      <c r="F6" s="95"/>
    </row>
    <row r="7" spans="1:6" ht="24" customHeight="1" thickBot="1" x14ac:dyDescent="0.2">
      <c r="A7" s="87"/>
      <c r="B7" s="96" t="s">
        <v>191</v>
      </c>
      <c r="C7" s="97"/>
      <c r="D7" s="97"/>
      <c r="E7" s="98"/>
      <c r="F7" s="99"/>
    </row>
    <row r="8" spans="1:6" ht="30.75" customHeight="1" x14ac:dyDescent="0.15">
      <c r="A8" s="110" t="s">
        <v>187</v>
      </c>
      <c r="B8" s="111"/>
      <c r="C8" s="111"/>
      <c r="D8" s="111"/>
      <c r="E8" s="111"/>
      <c r="F8" s="111"/>
    </row>
    <row r="9" spans="1:6" ht="23.25" customHeight="1" x14ac:dyDescent="0.15">
      <c r="A9" s="115" t="s">
        <v>5</v>
      </c>
      <c r="B9" s="116"/>
      <c r="C9" s="116"/>
      <c r="D9" s="116"/>
      <c r="E9" s="117"/>
      <c r="F9" s="117"/>
    </row>
    <row r="10" spans="1:6" s="10" customFormat="1" ht="24" customHeight="1" thickBot="1" x14ac:dyDescent="0.2">
      <c r="A10" s="112" t="s">
        <v>163</v>
      </c>
      <c r="B10" s="113"/>
      <c r="C10" s="113"/>
      <c r="D10" s="113"/>
      <c r="E10" s="114"/>
      <c r="F10" s="114"/>
    </row>
    <row r="11" spans="1:6" ht="19.5" customHeight="1" thickTop="1" thickBot="1" x14ac:dyDescent="0.2">
      <c r="A11" s="104" t="s">
        <v>6</v>
      </c>
      <c r="B11" s="105"/>
      <c r="C11" s="14" t="s">
        <v>7</v>
      </c>
      <c r="D11" s="15"/>
      <c r="E11" s="104" t="s">
        <v>8</v>
      </c>
      <c r="F11" s="105"/>
    </row>
    <row r="12" spans="1:6" ht="21" customHeight="1" thickTop="1" x14ac:dyDescent="0.15">
      <c r="A12" s="118" t="s">
        <v>23</v>
      </c>
      <c r="B12" s="107"/>
      <c r="C12" s="11" t="s">
        <v>24</v>
      </c>
      <c r="D12" s="12" t="s">
        <v>23</v>
      </c>
      <c r="E12" s="106" t="s">
        <v>24</v>
      </c>
      <c r="F12" s="107"/>
    </row>
    <row r="13" spans="1:6" ht="26.25" customHeight="1" thickBot="1" x14ac:dyDescent="0.2">
      <c r="A13" s="119"/>
      <c r="B13" s="109"/>
      <c r="C13" s="59"/>
      <c r="D13" s="60"/>
      <c r="E13" s="108"/>
      <c r="F13" s="109"/>
    </row>
    <row r="14" spans="1:6" ht="23.25" customHeight="1" thickTop="1" x14ac:dyDescent="0.15">
      <c r="A14" s="120" t="str">
        <f>+IF(SUM($A$13:$F$13)=$F$3,"","★お弁当の合計と申込人数が一致しません。申込人数をご確認ください。")</f>
        <v/>
      </c>
      <c r="B14" s="121"/>
      <c r="C14" s="121"/>
      <c r="D14" s="121"/>
      <c r="E14" s="121"/>
      <c r="F14" s="121"/>
    </row>
    <row r="15" spans="1:6" ht="19.5" customHeight="1" x14ac:dyDescent="0.15">
      <c r="A15" s="13" t="s">
        <v>186</v>
      </c>
    </row>
    <row r="16" spans="1:6" ht="19.5" customHeight="1" thickBot="1" x14ac:dyDescent="0.2">
      <c r="A16" s="3" t="s">
        <v>172</v>
      </c>
    </row>
    <row r="17" spans="1:6" ht="32.25" customHeight="1" thickTop="1" thickBot="1" x14ac:dyDescent="0.2">
      <c r="A17" s="128" t="s">
        <v>9</v>
      </c>
      <c r="B17" s="129"/>
      <c r="C17" s="130"/>
      <c r="D17" s="128" t="s">
        <v>7</v>
      </c>
      <c r="E17" s="129"/>
      <c r="F17" s="130"/>
    </row>
    <row r="18" spans="1:6" ht="15" thickBot="1" x14ac:dyDescent="0.2">
      <c r="A18" s="4" t="s">
        <v>10</v>
      </c>
      <c r="B18" s="5" t="s">
        <v>11</v>
      </c>
      <c r="C18" s="6" t="s">
        <v>12</v>
      </c>
      <c r="D18" s="7" t="s">
        <v>10</v>
      </c>
      <c r="E18" s="5" t="s">
        <v>11</v>
      </c>
      <c r="F18" s="6" t="s">
        <v>13</v>
      </c>
    </row>
    <row r="19" spans="1:6" ht="30.75" customHeight="1" thickBot="1" x14ac:dyDescent="0.2">
      <c r="A19" s="61"/>
      <c r="B19" s="62"/>
      <c r="C19" s="16">
        <f>+SUM($A$19:$B$19)</f>
        <v>0</v>
      </c>
      <c r="D19" s="63"/>
      <c r="E19" s="62"/>
      <c r="F19" s="16">
        <f>+SUM($D$19:$E$19)</f>
        <v>0</v>
      </c>
    </row>
    <row r="20" spans="1:6" ht="19.5" customHeight="1" thickTop="1" x14ac:dyDescent="0.15">
      <c r="A20" s="131" t="s">
        <v>14</v>
      </c>
      <c r="B20" s="132"/>
      <c r="C20" s="135" t="s">
        <v>164</v>
      </c>
      <c r="D20" s="136"/>
      <c r="E20" s="139"/>
      <c r="F20" s="140"/>
    </row>
    <row r="21" spans="1:6" ht="14.25" thickBot="1" x14ac:dyDescent="0.2">
      <c r="A21" s="133" t="s">
        <v>15</v>
      </c>
      <c r="B21" s="134"/>
      <c r="C21" s="137"/>
      <c r="D21" s="138"/>
      <c r="E21" s="141"/>
      <c r="F21" s="142"/>
    </row>
    <row r="22" spans="1:6" ht="15" customHeight="1" thickTop="1" x14ac:dyDescent="0.15">
      <c r="A22" s="153" t="s">
        <v>16</v>
      </c>
      <c r="B22" s="116"/>
      <c r="C22" s="116"/>
      <c r="D22" s="116"/>
      <c r="E22" s="116"/>
      <c r="F22" s="116"/>
    </row>
    <row r="23" spans="1:6" ht="15" customHeight="1" x14ac:dyDescent="0.15">
      <c r="A23" s="154" t="s">
        <v>17</v>
      </c>
      <c r="B23" s="117"/>
      <c r="C23" s="117"/>
      <c r="D23" s="117"/>
      <c r="E23" s="117"/>
      <c r="F23" s="117"/>
    </row>
    <row r="24" spans="1:6" ht="21.75" thickBot="1" x14ac:dyDescent="0.2">
      <c r="A24" s="8" t="s">
        <v>18</v>
      </c>
    </row>
    <row r="25" spans="1:6" ht="18" customHeight="1" thickBot="1" x14ac:dyDescent="0.2">
      <c r="A25" s="156" t="s">
        <v>19</v>
      </c>
      <c r="B25" s="157"/>
      <c r="C25" s="20" t="s">
        <v>20</v>
      </c>
      <c r="D25" s="21"/>
      <c r="E25" s="17"/>
      <c r="F25" s="9" t="s">
        <v>21</v>
      </c>
    </row>
    <row r="26" spans="1:6" ht="21" customHeight="1" x14ac:dyDescent="0.15">
      <c r="A26" s="149" t="s">
        <v>169</v>
      </c>
      <c r="B26" s="150"/>
      <c r="C26" s="56" t="s">
        <v>170</v>
      </c>
      <c r="D26" s="58"/>
      <c r="E26" s="126">
        <f>+D26*2000</f>
        <v>0</v>
      </c>
      <c r="F26" s="127"/>
    </row>
    <row r="27" spans="1:6" ht="21" customHeight="1" x14ac:dyDescent="0.15">
      <c r="A27" s="147" t="s">
        <v>168</v>
      </c>
      <c r="B27" s="148"/>
      <c r="C27" s="56" t="s">
        <v>161</v>
      </c>
      <c r="D27" s="58"/>
      <c r="E27" s="126">
        <f>+D27*1000</f>
        <v>0</v>
      </c>
      <c r="F27" s="127"/>
    </row>
    <row r="28" spans="1:6" ht="21" customHeight="1" thickBot="1" x14ac:dyDescent="0.2">
      <c r="A28" s="143" t="s">
        <v>160</v>
      </c>
      <c r="B28" s="144"/>
      <c r="C28" s="19" t="s">
        <v>162</v>
      </c>
      <c r="D28" s="57"/>
      <c r="E28" s="145">
        <f>+D28*0</f>
        <v>0</v>
      </c>
      <c r="F28" s="146"/>
    </row>
    <row r="29" spans="1:6" ht="27" customHeight="1" thickBot="1" x14ac:dyDescent="0.2">
      <c r="A29" s="151" t="s">
        <v>22</v>
      </c>
      <c r="B29" s="152"/>
      <c r="C29" s="18" t="s">
        <v>25</v>
      </c>
      <c r="D29" s="64"/>
      <c r="E29" s="158">
        <f>+$D$29*4500</f>
        <v>0</v>
      </c>
      <c r="F29" s="159"/>
    </row>
    <row r="30" spans="1:6" ht="27" customHeight="1" thickBot="1" x14ac:dyDescent="0.2">
      <c r="A30" s="151"/>
      <c r="B30" s="152"/>
      <c r="C30" s="19" t="s">
        <v>26</v>
      </c>
      <c r="D30" s="65"/>
      <c r="E30" s="145">
        <f>+$D$30*9000</f>
        <v>0</v>
      </c>
      <c r="F30" s="146"/>
    </row>
    <row r="31" spans="1:6" ht="39" customHeight="1" thickBot="1" x14ac:dyDescent="0.2">
      <c r="A31" s="66" t="s">
        <v>166</v>
      </c>
      <c r="B31" s="155" t="s">
        <v>167</v>
      </c>
      <c r="C31" s="155"/>
      <c r="D31" s="67" t="s">
        <v>165</v>
      </c>
      <c r="E31" s="160">
        <f>+SUM(E26:F30)</f>
        <v>0</v>
      </c>
      <c r="F31" s="161"/>
    </row>
    <row r="32" spans="1:6" ht="23.25" customHeight="1" x14ac:dyDescent="0.15">
      <c r="A32" s="124" t="str">
        <f>+IF($F$3=SUM($D$26:$D$28),"","★申込者数が一致しません。出演人数・料金をご確認ください。")</f>
        <v/>
      </c>
      <c r="B32" s="125"/>
      <c r="C32" s="125"/>
      <c r="D32" s="125"/>
      <c r="E32" s="125"/>
      <c r="F32" s="125"/>
    </row>
    <row r="33" spans="1:6" ht="23.25" customHeight="1" x14ac:dyDescent="0.15">
      <c r="A33" s="124" t="str">
        <f>+IF(C19+F19=0,"",IF(($C$19+$F$19)-$F$3=$D$30,"","★宿泊者数が一致しません。連泊者数を確認してください"))</f>
        <v/>
      </c>
      <c r="B33" s="125"/>
      <c r="C33" s="125"/>
      <c r="D33" s="125"/>
      <c r="E33" s="125"/>
      <c r="F33" s="125"/>
    </row>
    <row r="34" spans="1:6" ht="19.5" customHeight="1" x14ac:dyDescent="0.15">
      <c r="A34" s="122" t="s">
        <v>27</v>
      </c>
      <c r="B34" s="116"/>
      <c r="C34" s="116"/>
      <c r="D34" s="116"/>
      <c r="E34" s="116"/>
      <c r="F34" s="116"/>
    </row>
    <row r="35" spans="1:6" ht="19.5" customHeight="1" x14ac:dyDescent="0.15">
      <c r="A35" s="123" t="s">
        <v>171</v>
      </c>
      <c r="B35" s="116"/>
      <c r="C35" s="116"/>
      <c r="D35" s="116"/>
      <c r="E35" s="116"/>
      <c r="F35" s="116"/>
    </row>
  </sheetData>
  <sheetProtection sheet="1" objects="1" scenarios="1"/>
  <mergeCells count="39">
    <mergeCell ref="A29:B30"/>
    <mergeCell ref="A22:F22"/>
    <mergeCell ref="A23:F23"/>
    <mergeCell ref="A32:F32"/>
    <mergeCell ref="B31:C31"/>
    <mergeCell ref="A25:B25"/>
    <mergeCell ref="E29:F29"/>
    <mergeCell ref="E30:F30"/>
    <mergeCell ref="E31:F31"/>
    <mergeCell ref="A14:F14"/>
    <mergeCell ref="A34:F34"/>
    <mergeCell ref="A35:F35"/>
    <mergeCell ref="A33:F33"/>
    <mergeCell ref="E26:F26"/>
    <mergeCell ref="A17:C17"/>
    <mergeCell ref="D17:F17"/>
    <mergeCell ref="A20:B20"/>
    <mergeCell ref="A21:B21"/>
    <mergeCell ref="C20:D21"/>
    <mergeCell ref="E20:F21"/>
    <mergeCell ref="A28:B28"/>
    <mergeCell ref="E28:F28"/>
    <mergeCell ref="A27:B27"/>
    <mergeCell ref="E27:F27"/>
    <mergeCell ref="A26:B26"/>
    <mergeCell ref="E11:F11"/>
    <mergeCell ref="E12:F12"/>
    <mergeCell ref="E13:F13"/>
    <mergeCell ref="A8:F8"/>
    <mergeCell ref="A10:F10"/>
    <mergeCell ref="A9:F9"/>
    <mergeCell ref="A11:B11"/>
    <mergeCell ref="A12:B12"/>
    <mergeCell ref="A13:B13"/>
    <mergeCell ref="A5:A7"/>
    <mergeCell ref="B5:F5"/>
    <mergeCell ref="B6:F6"/>
    <mergeCell ref="B7:F7"/>
    <mergeCell ref="B4:F4"/>
  </mergeCells>
  <phoneticPr fontId="15"/>
  <conditionalFormatting sqref="C20:D21">
    <cfRule type="cellIs" dxfId="3" priority="1" operator="equal">
      <formula>"あり"</formula>
    </cfRule>
  </conditionalFormatting>
  <dataValidations count="3">
    <dataValidation type="list" allowBlank="1" showInputMessage="1" showErrorMessage="1" sqref="C20:D21">
      <formula1>"あり,なし"</formula1>
    </dataValidation>
    <dataValidation imeMode="off" allowBlank="1" showInputMessage="1" showErrorMessage="1" sqref="A19:B19 D19:E19 A13:F13 F3 D28:D30"/>
    <dataValidation imeMode="on" allowBlank="1" showInputMessage="1" showErrorMessage="1" sqref="B4:F7"/>
  </dataValidations>
  <pageMargins left="0.43307086614173229" right="0.43307086614173229" top="0.74803149606299213" bottom="0.74803149606299213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ff" allowBlank="1" showInputMessage="1" showErrorMessage="1">
          <x14:formula1>
            <xm:f>申込番号_グループ名!$A$2:$A$98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workbookViewId="0">
      <pane ySplit="1" topLeftCell="A2" activePane="bottomLeft" state="frozen"/>
      <selection pane="bottomLeft" activeCell="B20" sqref="B20"/>
    </sheetView>
  </sheetViews>
  <sheetFormatPr defaultRowHeight="15.75" customHeight="1" x14ac:dyDescent="0.15"/>
  <cols>
    <col min="1" max="1" width="9" style="73" customWidth="1"/>
    <col min="2" max="2" width="35.25" style="69" bestFit="1" customWidth="1"/>
    <col min="3" max="3" width="11" style="69" bestFit="1" customWidth="1"/>
    <col min="4" max="16384" width="9" style="69"/>
  </cols>
  <sheetData>
    <row r="1" spans="1:3" ht="15.75" customHeight="1" x14ac:dyDescent="0.15">
      <c r="A1" s="71" t="s">
        <v>28</v>
      </c>
      <c r="B1" s="70" t="s">
        <v>29</v>
      </c>
      <c r="C1" s="70" t="s">
        <v>127</v>
      </c>
    </row>
    <row r="2" spans="1:3" ht="15.75" customHeight="1" x14ac:dyDescent="0.15">
      <c r="A2" s="72">
        <v>1</v>
      </c>
      <c r="B2" s="69" t="s">
        <v>30</v>
      </c>
      <c r="C2" s="69">
        <v>7</v>
      </c>
    </row>
    <row r="3" spans="1:3" ht="15.75" customHeight="1" x14ac:dyDescent="0.15">
      <c r="A3" s="72">
        <v>2</v>
      </c>
      <c r="B3" s="69" t="s">
        <v>31</v>
      </c>
      <c r="C3" s="69">
        <v>6</v>
      </c>
    </row>
    <row r="4" spans="1:3" ht="15.75" customHeight="1" x14ac:dyDescent="0.15">
      <c r="A4" s="72">
        <v>3</v>
      </c>
      <c r="B4" s="69" t="s">
        <v>32</v>
      </c>
      <c r="C4" s="69">
        <v>6</v>
      </c>
    </row>
    <row r="5" spans="1:3" ht="15.75" customHeight="1" x14ac:dyDescent="0.15">
      <c r="A5" s="72">
        <v>4</v>
      </c>
      <c r="B5" s="69" t="s">
        <v>33</v>
      </c>
      <c r="C5" s="69">
        <v>6</v>
      </c>
    </row>
    <row r="6" spans="1:3" ht="15.75" customHeight="1" x14ac:dyDescent="0.15">
      <c r="A6" s="72">
        <v>5</v>
      </c>
      <c r="B6" s="69" t="s">
        <v>34</v>
      </c>
      <c r="C6" s="69">
        <v>11</v>
      </c>
    </row>
    <row r="7" spans="1:3" ht="15.75" customHeight="1" x14ac:dyDescent="0.15">
      <c r="A7" s="72">
        <v>6</v>
      </c>
      <c r="B7" s="69" t="s">
        <v>35</v>
      </c>
      <c r="C7" s="69">
        <v>10</v>
      </c>
    </row>
    <row r="8" spans="1:3" ht="15.75" customHeight="1" x14ac:dyDescent="0.15">
      <c r="A8" s="72">
        <v>7</v>
      </c>
      <c r="B8" s="69" t="s">
        <v>36</v>
      </c>
      <c r="C8" s="69">
        <v>7</v>
      </c>
    </row>
    <row r="9" spans="1:3" ht="15.75" customHeight="1" x14ac:dyDescent="0.15">
      <c r="A9" s="72">
        <v>8</v>
      </c>
      <c r="B9" s="69" t="s">
        <v>37</v>
      </c>
      <c r="C9" s="69">
        <v>10</v>
      </c>
    </row>
    <row r="10" spans="1:3" ht="15.75" customHeight="1" x14ac:dyDescent="0.15">
      <c r="A10" s="72">
        <v>9</v>
      </c>
      <c r="B10" s="69" t="s">
        <v>38</v>
      </c>
      <c r="C10" s="69">
        <v>12</v>
      </c>
    </row>
    <row r="11" spans="1:3" ht="15.75" customHeight="1" x14ac:dyDescent="0.15">
      <c r="A11" s="72">
        <v>10</v>
      </c>
      <c r="B11" s="69" t="s">
        <v>39</v>
      </c>
      <c r="C11" s="69">
        <v>9</v>
      </c>
    </row>
    <row r="12" spans="1:3" ht="15.75" customHeight="1" x14ac:dyDescent="0.15">
      <c r="A12" s="72">
        <v>11</v>
      </c>
      <c r="B12" s="69" t="s">
        <v>40</v>
      </c>
      <c r="C12" s="69">
        <v>9</v>
      </c>
    </row>
    <row r="13" spans="1:3" ht="15.75" customHeight="1" x14ac:dyDescent="0.15">
      <c r="A13" s="72">
        <v>12</v>
      </c>
      <c r="B13" s="69" t="s">
        <v>41</v>
      </c>
      <c r="C13" s="69">
        <v>1</v>
      </c>
    </row>
    <row r="14" spans="1:3" ht="15.75" customHeight="1" x14ac:dyDescent="0.15">
      <c r="A14" s="72">
        <v>13</v>
      </c>
      <c r="B14" s="69" t="s">
        <v>42</v>
      </c>
      <c r="C14" s="69">
        <v>6</v>
      </c>
    </row>
    <row r="15" spans="1:3" ht="15.75" customHeight="1" x14ac:dyDescent="0.15">
      <c r="A15" s="72">
        <v>14</v>
      </c>
      <c r="B15" s="69" t="s">
        <v>43</v>
      </c>
      <c r="C15" s="69">
        <v>6</v>
      </c>
    </row>
    <row r="16" spans="1:3" ht="15.75" customHeight="1" x14ac:dyDescent="0.15">
      <c r="A16" s="72">
        <v>15</v>
      </c>
      <c r="B16" s="69" t="s">
        <v>44</v>
      </c>
      <c r="C16" s="69">
        <v>5</v>
      </c>
    </row>
    <row r="17" spans="1:3" ht="15.75" customHeight="1" x14ac:dyDescent="0.15">
      <c r="A17" s="72">
        <v>16</v>
      </c>
      <c r="B17" s="69" t="s">
        <v>45</v>
      </c>
      <c r="C17" s="69">
        <v>5</v>
      </c>
    </row>
    <row r="18" spans="1:3" ht="15.75" customHeight="1" x14ac:dyDescent="0.15">
      <c r="A18" s="72">
        <v>17</v>
      </c>
      <c r="B18" s="69" t="s">
        <v>46</v>
      </c>
      <c r="C18" s="69">
        <v>2</v>
      </c>
    </row>
    <row r="19" spans="1:3" ht="15.75" customHeight="1" x14ac:dyDescent="0.15">
      <c r="A19" s="72">
        <v>18</v>
      </c>
      <c r="B19" s="69" t="s">
        <v>47</v>
      </c>
      <c r="C19" s="69">
        <v>2</v>
      </c>
    </row>
    <row r="20" spans="1:3" ht="15.75" customHeight="1" x14ac:dyDescent="0.15">
      <c r="A20" s="72">
        <v>19</v>
      </c>
      <c r="B20" s="69" t="s">
        <v>48</v>
      </c>
      <c r="C20" s="69">
        <v>4</v>
      </c>
    </row>
    <row r="21" spans="1:3" ht="15.75" customHeight="1" x14ac:dyDescent="0.15">
      <c r="A21" s="73">
        <v>3229</v>
      </c>
      <c r="B21" s="69" t="s">
        <v>49</v>
      </c>
      <c r="C21" s="69">
        <v>1</v>
      </c>
    </row>
    <row r="22" spans="1:3" ht="15.75" customHeight="1" x14ac:dyDescent="0.15">
      <c r="A22" s="73">
        <v>3230</v>
      </c>
      <c r="B22" s="69" t="s">
        <v>50</v>
      </c>
      <c r="C22" s="69">
        <v>4</v>
      </c>
    </row>
    <row r="23" spans="1:3" ht="15.75" customHeight="1" x14ac:dyDescent="0.15">
      <c r="A23" s="73">
        <v>3231</v>
      </c>
      <c r="B23" s="69" t="s">
        <v>51</v>
      </c>
      <c r="C23" s="69">
        <v>3</v>
      </c>
    </row>
    <row r="24" spans="1:3" ht="15.75" customHeight="1" x14ac:dyDescent="0.15">
      <c r="A24" s="73">
        <v>3232</v>
      </c>
      <c r="B24" s="69" t="s">
        <v>52</v>
      </c>
      <c r="C24" s="69">
        <v>6</v>
      </c>
    </row>
    <row r="25" spans="1:3" ht="15.75" customHeight="1" x14ac:dyDescent="0.15">
      <c r="A25" s="73">
        <v>3234</v>
      </c>
      <c r="B25" s="69" t="s">
        <v>53</v>
      </c>
      <c r="C25" s="69">
        <v>6</v>
      </c>
    </row>
    <row r="26" spans="1:3" ht="15.75" customHeight="1" x14ac:dyDescent="0.15">
      <c r="A26" s="73">
        <v>3235</v>
      </c>
      <c r="B26" s="69" t="s">
        <v>54</v>
      </c>
      <c r="C26" s="69">
        <v>6</v>
      </c>
    </row>
    <row r="27" spans="1:3" ht="15.75" customHeight="1" x14ac:dyDescent="0.15">
      <c r="A27" s="73">
        <v>3236</v>
      </c>
      <c r="B27" s="69" t="s">
        <v>55</v>
      </c>
      <c r="C27" s="69">
        <v>3</v>
      </c>
    </row>
    <row r="28" spans="1:3" ht="15.75" customHeight="1" x14ac:dyDescent="0.15">
      <c r="A28" s="73">
        <v>3237</v>
      </c>
      <c r="B28" s="69" t="s">
        <v>56</v>
      </c>
      <c r="C28" s="69">
        <v>10</v>
      </c>
    </row>
    <row r="29" spans="1:3" ht="15.75" customHeight="1" x14ac:dyDescent="0.15">
      <c r="A29" s="73">
        <v>3238</v>
      </c>
      <c r="B29" s="69" t="s">
        <v>57</v>
      </c>
      <c r="C29" s="69">
        <v>1</v>
      </c>
    </row>
    <row r="30" spans="1:3" ht="15.75" customHeight="1" x14ac:dyDescent="0.15">
      <c r="A30" s="73">
        <v>3239</v>
      </c>
      <c r="B30" s="69" t="s">
        <v>58</v>
      </c>
      <c r="C30" s="69">
        <v>8</v>
      </c>
    </row>
    <row r="31" spans="1:3" ht="15.75" customHeight="1" x14ac:dyDescent="0.15">
      <c r="A31" s="73">
        <v>3240</v>
      </c>
      <c r="B31" s="69" t="s">
        <v>59</v>
      </c>
      <c r="C31" s="69">
        <v>5</v>
      </c>
    </row>
    <row r="32" spans="1:3" ht="15.75" customHeight="1" x14ac:dyDescent="0.15">
      <c r="A32" s="73">
        <v>3241</v>
      </c>
      <c r="B32" s="69" t="s">
        <v>60</v>
      </c>
      <c r="C32" s="69">
        <v>6</v>
      </c>
    </row>
    <row r="33" spans="1:3" ht="15.75" customHeight="1" x14ac:dyDescent="0.15">
      <c r="A33" s="73">
        <v>3243</v>
      </c>
      <c r="B33" s="69" t="s">
        <v>61</v>
      </c>
      <c r="C33" s="69">
        <v>4</v>
      </c>
    </row>
    <row r="34" spans="1:3" ht="15.75" customHeight="1" x14ac:dyDescent="0.15">
      <c r="A34" s="73">
        <v>3244</v>
      </c>
      <c r="B34" s="69" t="s">
        <v>62</v>
      </c>
      <c r="C34" s="69">
        <v>5</v>
      </c>
    </row>
    <row r="35" spans="1:3" ht="15.75" customHeight="1" x14ac:dyDescent="0.15">
      <c r="A35" s="73">
        <v>3245</v>
      </c>
      <c r="B35" s="69" t="s">
        <v>63</v>
      </c>
      <c r="C35" s="69">
        <v>7</v>
      </c>
    </row>
    <row r="36" spans="1:3" ht="15.75" customHeight="1" x14ac:dyDescent="0.15">
      <c r="A36" s="73">
        <v>3246</v>
      </c>
      <c r="B36" s="69" t="s">
        <v>64</v>
      </c>
      <c r="C36" s="69">
        <v>8</v>
      </c>
    </row>
    <row r="37" spans="1:3" ht="15.75" customHeight="1" x14ac:dyDescent="0.15">
      <c r="A37" s="73">
        <v>3247</v>
      </c>
      <c r="B37" s="69" t="s">
        <v>65</v>
      </c>
      <c r="C37" s="69">
        <v>2</v>
      </c>
    </row>
    <row r="38" spans="1:3" ht="15.75" customHeight="1" x14ac:dyDescent="0.15">
      <c r="A38" s="73">
        <v>3248</v>
      </c>
      <c r="B38" s="69" t="s">
        <v>66</v>
      </c>
      <c r="C38" s="69">
        <v>5</v>
      </c>
    </row>
    <row r="39" spans="1:3" ht="15.75" customHeight="1" x14ac:dyDescent="0.15">
      <c r="A39" s="73">
        <v>3249</v>
      </c>
      <c r="B39" s="69" t="s">
        <v>67</v>
      </c>
      <c r="C39" s="69">
        <v>6</v>
      </c>
    </row>
    <row r="40" spans="1:3" ht="15.75" customHeight="1" x14ac:dyDescent="0.15">
      <c r="A40" s="73">
        <v>3250</v>
      </c>
      <c r="B40" s="69" t="s">
        <v>68</v>
      </c>
      <c r="C40" s="69">
        <v>6</v>
      </c>
    </row>
    <row r="41" spans="1:3" ht="15.75" customHeight="1" x14ac:dyDescent="0.15">
      <c r="A41" s="73">
        <v>3251</v>
      </c>
      <c r="B41" s="69" t="s">
        <v>69</v>
      </c>
      <c r="C41" s="69">
        <v>3</v>
      </c>
    </row>
    <row r="42" spans="1:3" ht="15.75" customHeight="1" x14ac:dyDescent="0.15">
      <c r="A42" s="73">
        <v>3252</v>
      </c>
      <c r="B42" s="69" t="s">
        <v>70</v>
      </c>
      <c r="C42" s="69">
        <v>14</v>
      </c>
    </row>
    <row r="43" spans="1:3" ht="15.75" customHeight="1" x14ac:dyDescent="0.15">
      <c r="A43" s="73">
        <v>3254</v>
      </c>
      <c r="B43" s="69" t="s">
        <v>71</v>
      </c>
      <c r="C43" s="69">
        <v>15</v>
      </c>
    </row>
    <row r="44" spans="1:3" ht="15.75" customHeight="1" x14ac:dyDescent="0.15">
      <c r="A44" s="73">
        <v>3255</v>
      </c>
      <c r="B44" s="69" t="s">
        <v>72</v>
      </c>
      <c r="C44" s="69">
        <v>9</v>
      </c>
    </row>
    <row r="45" spans="1:3" ht="15.75" customHeight="1" x14ac:dyDescent="0.15">
      <c r="A45" s="73">
        <v>3256</v>
      </c>
      <c r="B45" s="69" t="s">
        <v>73</v>
      </c>
      <c r="C45" s="69">
        <v>4</v>
      </c>
    </row>
    <row r="46" spans="1:3" ht="15.75" customHeight="1" x14ac:dyDescent="0.15">
      <c r="A46" s="73">
        <v>3257</v>
      </c>
      <c r="B46" s="69" t="s">
        <v>74</v>
      </c>
      <c r="C46" s="69">
        <v>3</v>
      </c>
    </row>
    <row r="47" spans="1:3" ht="15.75" customHeight="1" x14ac:dyDescent="0.15">
      <c r="A47" s="73">
        <v>3258</v>
      </c>
      <c r="B47" s="69" t="s">
        <v>75</v>
      </c>
      <c r="C47" s="69">
        <v>7</v>
      </c>
    </row>
    <row r="48" spans="1:3" ht="15.75" customHeight="1" x14ac:dyDescent="0.15">
      <c r="A48" s="73">
        <v>3259</v>
      </c>
      <c r="B48" s="69" t="s">
        <v>76</v>
      </c>
      <c r="C48" s="69">
        <v>5</v>
      </c>
    </row>
    <row r="49" spans="1:3" ht="15.75" customHeight="1" x14ac:dyDescent="0.15">
      <c r="A49" s="73">
        <v>3260</v>
      </c>
      <c r="B49" s="69" t="s">
        <v>77</v>
      </c>
      <c r="C49" s="69">
        <v>5</v>
      </c>
    </row>
    <row r="50" spans="1:3" ht="15.75" customHeight="1" x14ac:dyDescent="0.15">
      <c r="A50" s="73">
        <v>3261</v>
      </c>
      <c r="B50" s="69" t="s">
        <v>78</v>
      </c>
      <c r="C50" s="69">
        <v>6</v>
      </c>
    </row>
    <row r="51" spans="1:3" ht="15.75" customHeight="1" x14ac:dyDescent="0.15">
      <c r="A51" s="73">
        <v>3262</v>
      </c>
      <c r="B51" s="69" t="s">
        <v>79</v>
      </c>
      <c r="C51" s="69">
        <v>8</v>
      </c>
    </row>
    <row r="52" spans="1:3" ht="15.75" customHeight="1" x14ac:dyDescent="0.15">
      <c r="A52" s="73">
        <v>3263</v>
      </c>
      <c r="B52" s="69" t="s">
        <v>80</v>
      </c>
      <c r="C52" s="69">
        <v>4</v>
      </c>
    </row>
    <row r="53" spans="1:3" ht="15.75" customHeight="1" x14ac:dyDescent="0.15">
      <c r="A53" s="73">
        <v>3264</v>
      </c>
      <c r="B53" s="69" t="s">
        <v>81</v>
      </c>
      <c r="C53" s="69">
        <v>13</v>
      </c>
    </row>
    <row r="54" spans="1:3" ht="15.75" customHeight="1" x14ac:dyDescent="0.15">
      <c r="A54" s="73">
        <v>3265</v>
      </c>
      <c r="B54" s="69" t="s">
        <v>82</v>
      </c>
      <c r="C54" s="69">
        <v>3</v>
      </c>
    </row>
    <row r="55" spans="1:3" ht="15.75" customHeight="1" x14ac:dyDescent="0.15">
      <c r="A55" s="73">
        <v>3266</v>
      </c>
      <c r="B55" s="69" t="s">
        <v>83</v>
      </c>
      <c r="C55" s="69">
        <v>6</v>
      </c>
    </row>
    <row r="56" spans="1:3" ht="15.75" customHeight="1" x14ac:dyDescent="0.15">
      <c r="A56" s="73">
        <v>3267</v>
      </c>
      <c r="B56" s="69" t="s">
        <v>84</v>
      </c>
      <c r="C56" s="69">
        <v>6</v>
      </c>
    </row>
    <row r="57" spans="1:3" ht="15.75" customHeight="1" x14ac:dyDescent="0.15">
      <c r="A57" s="73">
        <v>3269</v>
      </c>
      <c r="B57" s="69" t="s">
        <v>85</v>
      </c>
      <c r="C57" s="69">
        <v>5</v>
      </c>
    </row>
    <row r="58" spans="1:3" ht="15.75" customHeight="1" x14ac:dyDescent="0.15">
      <c r="A58" s="73">
        <v>3270</v>
      </c>
      <c r="B58" s="69" t="s">
        <v>86</v>
      </c>
      <c r="C58" s="69">
        <v>5</v>
      </c>
    </row>
    <row r="59" spans="1:3" ht="15.75" customHeight="1" x14ac:dyDescent="0.15">
      <c r="A59" s="73">
        <v>3271</v>
      </c>
      <c r="B59" s="69" t="s">
        <v>87</v>
      </c>
      <c r="C59" s="69">
        <v>6</v>
      </c>
    </row>
    <row r="60" spans="1:3" ht="15.75" customHeight="1" x14ac:dyDescent="0.15">
      <c r="A60" s="73">
        <v>3272</v>
      </c>
      <c r="B60" s="69" t="s">
        <v>88</v>
      </c>
      <c r="C60" s="69">
        <v>5</v>
      </c>
    </row>
    <row r="61" spans="1:3" ht="15.75" customHeight="1" x14ac:dyDescent="0.15">
      <c r="A61" s="73">
        <v>3273</v>
      </c>
      <c r="B61" s="69" t="s">
        <v>89</v>
      </c>
      <c r="C61" s="69">
        <v>6</v>
      </c>
    </row>
    <row r="62" spans="1:3" ht="15.75" customHeight="1" x14ac:dyDescent="0.15">
      <c r="A62" s="73">
        <v>3274</v>
      </c>
      <c r="B62" s="69" t="s">
        <v>90</v>
      </c>
      <c r="C62" s="69">
        <v>3</v>
      </c>
    </row>
    <row r="63" spans="1:3" ht="15.75" customHeight="1" x14ac:dyDescent="0.15">
      <c r="A63" s="73">
        <v>3275</v>
      </c>
      <c r="B63" s="69" t="s">
        <v>91</v>
      </c>
      <c r="C63" s="69">
        <v>1</v>
      </c>
    </row>
    <row r="64" spans="1:3" ht="15.75" customHeight="1" x14ac:dyDescent="0.15">
      <c r="A64" s="73">
        <v>3276</v>
      </c>
      <c r="B64" s="69" t="s">
        <v>92</v>
      </c>
      <c r="C64" s="69">
        <v>4</v>
      </c>
    </row>
    <row r="65" spans="1:3" ht="15.75" customHeight="1" x14ac:dyDescent="0.15">
      <c r="A65" s="73">
        <v>3277</v>
      </c>
      <c r="B65" s="69" t="s">
        <v>93</v>
      </c>
      <c r="C65" s="69">
        <v>6</v>
      </c>
    </row>
    <row r="66" spans="1:3" ht="15.75" customHeight="1" x14ac:dyDescent="0.15">
      <c r="A66" s="73">
        <v>3278</v>
      </c>
      <c r="B66" s="69" t="s">
        <v>94</v>
      </c>
      <c r="C66" s="69">
        <v>13</v>
      </c>
    </row>
    <row r="67" spans="1:3" ht="15.75" customHeight="1" x14ac:dyDescent="0.15">
      <c r="A67" s="73">
        <v>3279</v>
      </c>
      <c r="B67" s="69" t="s">
        <v>95</v>
      </c>
      <c r="C67" s="69">
        <v>8</v>
      </c>
    </row>
    <row r="68" spans="1:3" ht="15.75" customHeight="1" x14ac:dyDescent="0.15">
      <c r="A68" s="73">
        <v>3280</v>
      </c>
      <c r="B68" s="69" t="s">
        <v>96</v>
      </c>
      <c r="C68" s="69">
        <v>6</v>
      </c>
    </row>
    <row r="69" spans="1:3" ht="15.75" customHeight="1" x14ac:dyDescent="0.15">
      <c r="A69" s="73">
        <v>3281</v>
      </c>
      <c r="B69" s="69" t="s">
        <v>97</v>
      </c>
      <c r="C69" s="69">
        <v>7</v>
      </c>
    </row>
    <row r="70" spans="1:3" ht="15.75" customHeight="1" x14ac:dyDescent="0.15">
      <c r="A70" s="73">
        <v>3282</v>
      </c>
      <c r="B70" s="69" t="s">
        <v>98</v>
      </c>
      <c r="C70" s="69">
        <v>3</v>
      </c>
    </row>
    <row r="71" spans="1:3" ht="15.75" customHeight="1" x14ac:dyDescent="0.15">
      <c r="A71" s="73">
        <v>3283</v>
      </c>
      <c r="B71" s="69" t="s">
        <v>99</v>
      </c>
      <c r="C71" s="69">
        <v>6</v>
      </c>
    </row>
    <row r="72" spans="1:3" ht="15.75" customHeight="1" x14ac:dyDescent="0.15">
      <c r="A72" s="73">
        <v>3284</v>
      </c>
      <c r="B72" s="69" t="s">
        <v>100</v>
      </c>
      <c r="C72" s="69">
        <v>6</v>
      </c>
    </row>
    <row r="73" spans="1:3" ht="15.75" customHeight="1" x14ac:dyDescent="0.15">
      <c r="A73" s="73">
        <v>3285</v>
      </c>
      <c r="B73" s="69" t="s">
        <v>101</v>
      </c>
      <c r="C73" s="69">
        <v>21</v>
      </c>
    </row>
    <row r="74" spans="1:3" ht="15.75" customHeight="1" x14ac:dyDescent="0.15">
      <c r="A74" s="73">
        <v>3286</v>
      </c>
      <c r="B74" s="69" t="s">
        <v>102</v>
      </c>
      <c r="C74" s="69">
        <v>13</v>
      </c>
    </row>
    <row r="75" spans="1:3" ht="15.75" customHeight="1" x14ac:dyDescent="0.15">
      <c r="A75" s="73">
        <v>3287</v>
      </c>
      <c r="B75" s="69" t="s">
        <v>103</v>
      </c>
      <c r="C75" s="69">
        <v>4</v>
      </c>
    </row>
    <row r="76" spans="1:3" ht="15.75" customHeight="1" x14ac:dyDescent="0.15">
      <c r="A76" s="73">
        <v>3288</v>
      </c>
      <c r="B76" s="69" t="s">
        <v>104</v>
      </c>
      <c r="C76" s="69">
        <v>8</v>
      </c>
    </row>
    <row r="77" spans="1:3" ht="15.75" customHeight="1" x14ac:dyDescent="0.15">
      <c r="A77" s="73">
        <v>3289</v>
      </c>
      <c r="B77" s="69" t="s">
        <v>105</v>
      </c>
      <c r="C77" s="69">
        <v>1</v>
      </c>
    </row>
    <row r="78" spans="1:3" ht="15.75" customHeight="1" x14ac:dyDescent="0.15">
      <c r="A78" s="73">
        <v>3290</v>
      </c>
      <c r="B78" s="69" t="s">
        <v>106</v>
      </c>
      <c r="C78" s="69">
        <v>7</v>
      </c>
    </row>
    <row r="79" spans="1:3" ht="15.75" customHeight="1" x14ac:dyDescent="0.15">
      <c r="A79" s="73">
        <v>3291</v>
      </c>
      <c r="B79" s="69" t="s">
        <v>107</v>
      </c>
      <c r="C79" s="69">
        <v>21</v>
      </c>
    </row>
    <row r="80" spans="1:3" ht="15.75" customHeight="1" x14ac:dyDescent="0.15">
      <c r="A80" s="73">
        <v>3292</v>
      </c>
      <c r="B80" s="69" t="s">
        <v>108</v>
      </c>
      <c r="C80" s="69">
        <v>4</v>
      </c>
    </row>
    <row r="81" spans="1:3" ht="15.75" customHeight="1" x14ac:dyDescent="0.15">
      <c r="A81" s="73">
        <v>3293</v>
      </c>
      <c r="B81" s="69" t="s">
        <v>109</v>
      </c>
      <c r="C81" s="69">
        <v>1</v>
      </c>
    </row>
    <row r="82" spans="1:3" ht="15.75" customHeight="1" x14ac:dyDescent="0.15">
      <c r="A82" s="73">
        <v>3294</v>
      </c>
      <c r="B82" s="69" t="s">
        <v>110</v>
      </c>
      <c r="C82" s="69">
        <v>11</v>
      </c>
    </row>
    <row r="83" spans="1:3" ht="15.75" customHeight="1" x14ac:dyDescent="0.15">
      <c r="A83" s="73">
        <v>3295</v>
      </c>
      <c r="B83" s="69" t="s">
        <v>111</v>
      </c>
      <c r="C83" s="69">
        <v>1</v>
      </c>
    </row>
    <row r="84" spans="1:3" ht="15.75" customHeight="1" x14ac:dyDescent="0.15">
      <c r="A84" s="73">
        <v>3297</v>
      </c>
      <c r="B84" s="69" t="s">
        <v>112</v>
      </c>
      <c r="C84" s="69">
        <v>3</v>
      </c>
    </row>
    <row r="85" spans="1:3" ht="15.75" customHeight="1" x14ac:dyDescent="0.15">
      <c r="A85" s="73">
        <v>3298</v>
      </c>
      <c r="B85" s="69" t="s">
        <v>113</v>
      </c>
      <c r="C85" s="69">
        <v>4</v>
      </c>
    </row>
    <row r="86" spans="1:3" ht="15.75" customHeight="1" x14ac:dyDescent="0.15">
      <c r="A86" s="73">
        <v>3299</v>
      </c>
      <c r="B86" s="69" t="s">
        <v>114</v>
      </c>
      <c r="C86" s="69">
        <v>5</v>
      </c>
    </row>
    <row r="87" spans="1:3" ht="15.75" customHeight="1" x14ac:dyDescent="0.15">
      <c r="A87" s="73">
        <v>3300</v>
      </c>
      <c r="B87" s="69" t="s">
        <v>115</v>
      </c>
      <c r="C87" s="69">
        <v>4</v>
      </c>
    </row>
    <row r="88" spans="1:3" ht="15.75" customHeight="1" x14ac:dyDescent="0.15">
      <c r="A88" s="73">
        <v>3301</v>
      </c>
      <c r="B88" s="69" t="s">
        <v>116</v>
      </c>
      <c r="C88" s="69">
        <v>3</v>
      </c>
    </row>
    <row r="89" spans="1:3" ht="15.75" customHeight="1" x14ac:dyDescent="0.15">
      <c r="A89" s="73">
        <v>3302</v>
      </c>
      <c r="B89" s="69" t="s">
        <v>3</v>
      </c>
      <c r="C89" s="69">
        <v>5</v>
      </c>
    </row>
    <row r="90" spans="1:3" ht="15.75" customHeight="1" x14ac:dyDescent="0.15">
      <c r="A90" s="73">
        <v>3303</v>
      </c>
      <c r="B90" s="69" t="s">
        <v>117</v>
      </c>
      <c r="C90" s="69">
        <v>2</v>
      </c>
    </row>
    <row r="91" spans="1:3" ht="15.75" customHeight="1" x14ac:dyDescent="0.15">
      <c r="A91" s="73">
        <v>3304</v>
      </c>
      <c r="B91" s="69" t="s">
        <v>118</v>
      </c>
      <c r="C91" s="69">
        <v>9</v>
      </c>
    </row>
    <row r="92" spans="1:3" ht="15.75" customHeight="1" x14ac:dyDescent="0.15">
      <c r="A92" s="73">
        <v>3305</v>
      </c>
      <c r="B92" s="69" t="s">
        <v>119</v>
      </c>
      <c r="C92" s="69">
        <v>7</v>
      </c>
    </row>
    <row r="93" spans="1:3" ht="15.75" customHeight="1" x14ac:dyDescent="0.15">
      <c r="A93" s="73">
        <v>3306</v>
      </c>
      <c r="B93" s="69" t="s">
        <v>120</v>
      </c>
      <c r="C93" s="69">
        <v>7</v>
      </c>
    </row>
    <row r="94" spans="1:3" ht="15.75" customHeight="1" x14ac:dyDescent="0.15">
      <c r="A94" s="73">
        <v>3307</v>
      </c>
      <c r="B94" s="69" t="s">
        <v>121</v>
      </c>
      <c r="C94" s="69">
        <v>14</v>
      </c>
    </row>
    <row r="95" spans="1:3" ht="15.75" customHeight="1" x14ac:dyDescent="0.15">
      <c r="A95" s="73">
        <v>3308</v>
      </c>
      <c r="B95" s="69" t="s">
        <v>122</v>
      </c>
      <c r="C95" s="69">
        <v>7</v>
      </c>
    </row>
    <row r="96" spans="1:3" ht="15.75" customHeight="1" x14ac:dyDescent="0.15">
      <c r="A96" s="73">
        <v>3309</v>
      </c>
      <c r="B96" s="69" t="s">
        <v>123</v>
      </c>
      <c r="C96" s="69">
        <v>7</v>
      </c>
    </row>
    <row r="97" spans="1:3" ht="15.75" customHeight="1" x14ac:dyDescent="0.15">
      <c r="A97" s="73">
        <v>3310</v>
      </c>
      <c r="B97" s="69" t="s">
        <v>124</v>
      </c>
      <c r="C97" s="69">
        <v>4</v>
      </c>
    </row>
    <row r="98" spans="1:3" ht="15.75" customHeight="1" x14ac:dyDescent="0.15">
      <c r="A98" s="73">
        <v>3311</v>
      </c>
      <c r="B98" s="69" t="s">
        <v>125</v>
      </c>
      <c r="C98" s="69">
        <v>1</v>
      </c>
    </row>
    <row r="99" spans="1:3" ht="15.75" customHeight="1" x14ac:dyDescent="0.15">
      <c r="A99" s="73" t="s">
        <v>126</v>
      </c>
    </row>
  </sheetData>
  <sheetProtection sheet="1" objects="1" scenarios="1"/>
  <phoneticPr fontId="1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zoomScale="70" zoomScaleNormal="70" workbookViewId="0">
      <selection activeCell="C15" sqref="C15"/>
    </sheetView>
  </sheetViews>
  <sheetFormatPr defaultRowHeight="25.5" customHeight="1" x14ac:dyDescent="0.15"/>
  <cols>
    <col min="2" max="2" width="9" style="68"/>
    <col min="3" max="3" width="55.75" style="68" customWidth="1"/>
  </cols>
  <sheetData>
    <row r="2" spans="1:3" ht="29.25" customHeight="1" x14ac:dyDescent="0.15">
      <c r="B2" s="75" t="s">
        <v>174</v>
      </c>
      <c r="C2" s="75" t="s">
        <v>175</v>
      </c>
    </row>
    <row r="3" spans="1:3" ht="29.25" customHeight="1" x14ac:dyDescent="0.15">
      <c r="B3" s="75" t="s">
        <v>176</v>
      </c>
      <c r="C3" s="76" t="s">
        <v>181</v>
      </c>
    </row>
    <row r="4" spans="1:3" ht="29.25" customHeight="1" x14ac:dyDescent="0.15">
      <c r="B4" s="75" t="s">
        <v>177</v>
      </c>
      <c r="C4" s="76" t="s">
        <v>179</v>
      </c>
    </row>
    <row r="5" spans="1:3" ht="29.25" customHeight="1" x14ac:dyDescent="0.15">
      <c r="B5" s="75" t="s">
        <v>178</v>
      </c>
      <c r="C5" s="75" t="s">
        <v>180</v>
      </c>
    </row>
    <row r="7" spans="1:3" ht="25.5" customHeight="1" x14ac:dyDescent="0.15">
      <c r="A7" s="74" t="s">
        <v>185</v>
      </c>
    </row>
    <row r="8" spans="1:3" ht="25.5" customHeight="1" x14ac:dyDescent="0.15">
      <c r="C8" s="77" t="s">
        <v>184</v>
      </c>
    </row>
    <row r="13" spans="1:3" ht="25.5" customHeight="1" x14ac:dyDescent="0.15">
      <c r="B13" s="78" t="s">
        <v>183</v>
      </c>
    </row>
    <row r="14" spans="1:3" ht="25.5" customHeight="1" x14ac:dyDescent="0.15">
      <c r="B14" s="74" t="s">
        <v>182</v>
      </c>
    </row>
  </sheetData>
  <phoneticPr fontId="15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opLeftCell="A25" workbookViewId="0">
      <selection activeCell="J46" sqref="J46"/>
    </sheetView>
  </sheetViews>
  <sheetFormatPr defaultRowHeight="13.5" x14ac:dyDescent="0.15"/>
  <cols>
    <col min="3" max="3" width="3.875" bestFit="1" customWidth="1"/>
    <col min="4" max="4" width="3.5" bestFit="1" customWidth="1"/>
    <col min="5" max="5" width="27.375" bestFit="1" customWidth="1"/>
  </cols>
  <sheetData>
    <row r="1" spans="1:6" x14ac:dyDescent="0.15">
      <c r="A1" s="25" t="s">
        <v>130</v>
      </c>
      <c r="B1" s="26" t="s">
        <v>131</v>
      </c>
      <c r="C1" s="30" t="s">
        <v>132</v>
      </c>
      <c r="D1" s="36" t="s">
        <v>133</v>
      </c>
      <c r="E1" s="41"/>
      <c r="F1" s="25"/>
    </row>
    <row r="2" spans="1:6" x14ac:dyDescent="0.15">
      <c r="A2" s="25"/>
      <c r="B2" s="26"/>
      <c r="C2" s="31">
        <v>14</v>
      </c>
      <c r="D2" s="37" t="s">
        <v>138</v>
      </c>
      <c r="E2" s="41" t="s">
        <v>134</v>
      </c>
      <c r="F2" s="25"/>
    </row>
    <row r="3" spans="1:6" x14ac:dyDescent="0.15">
      <c r="A3" s="25"/>
      <c r="B3" s="27"/>
      <c r="C3" s="32">
        <v>14</v>
      </c>
      <c r="D3" s="38">
        <v>50</v>
      </c>
      <c r="E3" s="42" t="s">
        <v>139</v>
      </c>
      <c r="F3" s="25"/>
    </row>
    <row r="4" spans="1:6" x14ac:dyDescent="0.15">
      <c r="A4" s="25">
        <v>3</v>
      </c>
      <c r="B4" s="27">
        <v>1</v>
      </c>
      <c r="C4" s="32">
        <v>15</v>
      </c>
      <c r="D4" s="39" t="s">
        <v>138</v>
      </c>
      <c r="E4" s="42" t="s">
        <v>32</v>
      </c>
      <c r="F4" s="52" t="s">
        <v>157</v>
      </c>
    </row>
    <row r="5" spans="1:6" x14ac:dyDescent="0.15">
      <c r="A5" s="25">
        <v>19</v>
      </c>
      <c r="B5" s="27">
        <v>2</v>
      </c>
      <c r="C5" s="32">
        <v>15</v>
      </c>
      <c r="D5" s="38">
        <v>10</v>
      </c>
      <c r="E5" s="42" t="s">
        <v>48</v>
      </c>
      <c r="F5" s="52" t="s">
        <v>156</v>
      </c>
    </row>
    <row r="6" spans="1:6" x14ac:dyDescent="0.15">
      <c r="A6" s="25">
        <v>9</v>
      </c>
      <c r="B6" s="27">
        <v>3</v>
      </c>
      <c r="C6" s="32">
        <v>15</v>
      </c>
      <c r="D6" s="38">
        <v>20</v>
      </c>
      <c r="E6" s="42" t="s">
        <v>38</v>
      </c>
      <c r="F6" s="52" t="s">
        <v>156</v>
      </c>
    </row>
    <row r="7" spans="1:6" x14ac:dyDescent="0.15">
      <c r="A7" s="25">
        <v>12</v>
      </c>
      <c r="B7" s="27">
        <v>4</v>
      </c>
      <c r="C7" s="32">
        <v>15</v>
      </c>
      <c r="D7" s="38">
        <v>30</v>
      </c>
      <c r="E7" s="42" t="s">
        <v>41</v>
      </c>
      <c r="F7" s="52" t="s">
        <v>156</v>
      </c>
    </row>
    <row r="8" spans="1:6" x14ac:dyDescent="0.15">
      <c r="A8" s="25">
        <v>1</v>
      </c>
      <c r="B8" s="27">
        <v>5</v>
      </c>
      <c r="C8" s="32">
        <v>15</v>
      </c>
      <c r="D8" s="38">
        <v>40</v>
      </c>
      <c r="E8" s="42" t="s">
        <v>30</v>
      </c>
      <c r="F8" s="52" t="s">
        <v>156</v>
      </c>
    </row>
    <row r="9" spans="1:6" x14ac:dyDescent="0.15">
      <c r="A9" s="25">
        <v>20</v>
      </c>
      <c r="B9" s="27">
        <v>6</v>
      </c>
      <c r="C9" s="32">
        <v>15</v>
      </c>
      <c r="D9" s="38">
        <v>50</v>
      </c>
      <c r="E9" s="42" t="s">
        <v>129</v>
      </c>
      <c r="F9" s="52" t="s">
        <v>156</v>
      </c>
    </row>
    <row r="10" spans="1:6" x14ac:dyDescent="0.15">
      <c r="A10" s="25">
        <v>2</v>
      </c>
      <c r="B10" s="27">
        <v>7</v>
      </c>
      <c r="C10" s="32">
        <v>16</v>
      </c>
      <c r="D10" s="39" t="s">
        <v>128</v>
      </c>
      <c r="E10" s="42" t="s">
        <v>31</v>
      </c>
      <c r="F10" s="52" t="s">
        <v>156</v>
      </c>
    </row>
    <row r="11" spans="1:6" x14ac:dyDescent="0.15">
      <c r="A11" s="25">
        <v>6</v>
      </c>
      <c r="B11" s="27">
        <v>8</v>
      </c>
      <c r="C11" s="32">
        <v>16</v>
      </c>
      <c r="D11" s="38">
        <v>10</v>
      </c>
      <c r="E11" s="42" t="s">
        <v>35</v>
      </c>
      <c r="F11" s="52" t="s">
        <v>156</v>
      </c>
    </row>
    <row r="12" spans="1:6" x14ac:dyDescent="0.15">
      <c r="A12" s="25">
        <v>10</v>
      </c>
      <c r="B12" s="27">
        <v>9</v>
      </c>
      <c r="C12" s="32">
        <v>16</v>
      </c>
      <c r="D12" s="38">
        <v>20</v>
      </c>
      <c r="E12" s="42" t="s">
        <v>39</v>
      </c>
      <c r="F12" s="52" t="s">
        <v>156</v>
      </c>
    </row>
    <row r="13" spans="1:6" x14ac:dyDescent="0.15">
      <c r="A13" s="25">
        <v>3246</v>
      </c>
      <c r="B13" s="27">
        <v>10</v>
      </c>
      <c r="C13" s="32">
        <v>16</v>
      </c>
      <c r="D13" s="38">
        <v>30</v>
      </c>
      <c r="E13" s="42" t="s">
        <v>64</v>
      </c>
      <c r="F13" s="52" t="s">
        <v>156</v>
      </c>
    </row>
    <row r="14" spans="1:6" x14ac:dyDescent="0.15">
      <c r="A14" s="25">
        <v>3248</v>
      </c>
      <c r="B14" s="27">
        <v>11</v>
      </c>
      <c r="C14" s="32">
        <v>16</v>
      </c>
      <c r="D14" s="38">
        <v>40</v>
      </c>
      <c r="E14" s="42" t="s">
        <v>66</v>
      </c>
      <c r="F14" s="52" t="s">
        <v>156</v>
      </c>
    </row>
    <row r="15" spans="1:6" x14ac:dyDescent="0.15">
      <c r="A15" s="25">
        <v>3251</v>
      </c>
      <c r="B15" s="27">
        <v>12</v>
      </c>
      <c r="C15" s="32">
        <v>16</v>
      </c>
      <c r="D15" s="39">
        <v>50</v>
      </c>
      <c r="E15" s="42" t="s">
        <v>69</v>
      </c>
      <c r="F15" s="52" t="s">
        <v>156</v>
      </c>
    </row>
    <row r="16" spans="1:6" x14ac:dyDescent="0.15">
      <c r="A16" s="25"/>
      <c r="B16" s="28"/>
      <c r="C16" s="33">
        <v>17</v>
      </c>
      <c r="D16" s="40" t="s">
        <v>128</v>
      </c>
      <c r="E16" s="43" t="s">
        <v>135</v>
      </c>
      <c r="F16" s="52" t="s">
        <v>156</v>
      </c>
    </row>
    <row r="17" spans="1:6" x14ac:dyDescent="0.15">
      <c r="A17" s="25">
        <v>3260</v>
      </c>
      <c r="B17" s="27">
        <v>13</v>
      </c>
      <c r="C17" s="32">
        <v>17</v>
      </c>
      <c r="D17" s="38">
        <v>30</v>
      </c>
      <c r="E17" s="42" t="s">
        <v>77</v>
      </c>
      <c r="F17" s="52" t="s">
        <v>156</v>
      </c>
    </row>
    <row r="18" spans="1:6" x14ac:dyDescent="0.15">
      <c r="A18" s="25">
        <v>3262</v>
      </c>
      <c r="B18" s="27">
        <v>14</v>
      </c>
      <c r="C18" s="32">
        <v>17</v>
      </c>
      <c r="D18" s="38">
        <v>40</v>
      </c>
      <c r="E18" s="42" t="s">
        <v>79</v>
      </c>
      <c r="F18" s="52" t="s">
        <v>156</v>
      </c>
    </row>
    <row r="19" spans="1:6" x14ac:dyDescent="0.15">
      <c r="A19" s="25">
        <v>3294</v>
      </c>
      <c r="B19" s="27">
        <v>15</v>
      </c>
      <c r="C19" s="32">
        <v>17</v>
      </c>
      <c r="D19" s="39">
        <v>50</v>
      </c>
      <c r="E19" s="42" t="s">
        <v>110</v>
      </c>
      <c r="F19" s="52" t="s">
        <v>156</v>
      </c>
    </row>
    <row r="20" spans="1:6" x14ac:dyDescent="0.15">
      <c r="A20" s="25">
        <v>11</v>
      </c>
      <c r="B20" s="27">
        <v>16</v>
      </c>
      <c r="C20" s="34">
        <v>18</v>
      </c>
      <c r="D20" s="40" t="s">
        <v>128</v>
      </c>
      <c r="E20" s="42" t="s">
        <v>40</v>
      </c>
      <c r="F20" s="52" t="s">
        <v>156</v>
      </c>
    </row>
    <row r="21" spans="1:6" x14ac:dyDescent="0.15">
      <c r="A21" s="25">
        <v>3298</v>
      </c>
      <c r="B21" s="27">
        <v>17</v>
      </c>
      <c r="C21" s="34">
        <v>18</v>
      </c>
      <c r="D21" s="38">
        <v>10</v>
      </c>
      <c r="E21" s="42" t="s">
        <v>113</v>
      </c>
      <c r="F21" s="52" t="s">
        <v>156</v>
      </c>
    </row>
    <row r="22" spans="1:6" x14ac:dyDescent="0.15">
      <c r="A22" s="25">
        <v>3288</v>
      </c>
      <c r="B22" s="27">
        <v>18</v>
      </c>
      <c r="C22" s="34">
        <v>18</v>
      </c>
      <c r="D22" s="38">
        <v>20</v>
      </c>
      <c r="E22" s="42" t="s">
        <v>104</v>
      </c>
      <c r="F22" s="52" t="s">
        <v>156</v>
      </c>
    </row>
    <row r="23" spans="1:6" x14ac:dyDescent="0.15">
      <c r="A23" s="25">
        <v>3238</v>
      </c>
      <c r="B23" s="27">
        <v>19</v>
      </c>
      <c r="C23" s="34">
        <v>18</v>
      </c>
      <c r="D23" s="38">
        <v>30</v>
      </c>
      <c r="E23" s="42" t="s">
        <v>57</v>
      </c>
      <c r="F23" s="52" t="s">
        <v>156</v>
      </c>
    </row>
    <row r="24" spans="1:6" x14ac:dyDescent="0.15">
      <c r="A24" s="25">
        <v>14</v>
      </c>
      <c r="B24" s="27">
        <v>20</v>
      </c>
      <c r="C24" s="34">
        <v>18</v>
      </c>
      <c r="D24" s="38">
        <v>40</v>
      </c>
      <c r="E24" s="42" t="s">
        <v>43</v>
      </c>
      <c r="F24" s="52" t="s">
        <v>156</v>
      </c>
    </row>
    <row r="25" spans="1:6" x14ac:dyDescent="0.15">
      <c r="A25" s="25">
        <v>3310</v>
      </c>
      <c r="B25" s="27">
        <v>21</v>
      </c>
      <c r="C25" s="34">
        <v>18</v>
      </c>
      <c r="D25" s="39">
        <v>50</v>
      </c>
      <c r="E25" s="42" t="s">
        <v>124</v>
      </c>
      <c r="F25" s="52" t="s">
        <v>156</v>
      </c>
    </row>
    <row r="26" spans="1:6" x14ac:dyDescent="0.15">
      <c r="A26" s="25"/>
      <c r="B26" s="27"/>
      <c r="C26" s="34">
        <v>19</v>
      </c>
      <c r="D26" s="38" t="s">
        <v>128</v>
      </c>
      <c r="E26" s="44" t="s">
        <v>192</v>
      </c>
      <c r="F26" s="52" t="s">
        <v>156</v>
      </c>
    </row>
    <row r="27" spans="1:6" x14ac:dyDescent="0.15">
      <c r="A27" s="25">
        <v>3264</v>
      </c>
      <c r="B27" s="27"/>
      <c r="C27" s="34">
        <v>19</v>
      </c>
      <c r="D27" s="38">
        <v>30</v>
      </c>
      <c r="E27" s="44" t="s">
        <v>136</v>
      </c>
      <c r="F27" s="52" t="s">
        <v>156</v>
      </c>
    </row>
    <row r="28" spans="1:6" x14ac:dyDescent="0.15">
      <c r="A28" s="25"/>
      <c r="B28" s="27"/>
      <c r="C28" s="81">
        <v>19</v>
      </c>
      <c r="D28" s="82">
        <v>50</v>
      </c>
      <c r="E28" s="44" t="s">
        <v>193</v>
      </c>
      <c r="F28" s="52" t="s">
        <v>156</v>
      </c>
    </row>
    <row r="29" spans="1:6" x14ac:dyDescent="0.15">
      <c r="A29" s="25">
        <v>3264</v>
      </c>
      <c r="B29" s="27">
        <v>22</v>
      </c>
      <c r="C29" s="83">
        <v>20</v>
      </c>
      <c r="D29" s="84">
        <v>10</v>
      </c>
      <c r="E29" s="42" t="s">
        <v>81</v>
      </c>
      <c r="F29" s="52" t="s">
        <v>156</v>
      </c>
    </row>
    <row r="30" spans="1:6" x14ac:dyDescent="0.15">
      <c r="A30" s="25">
        <v>3284</v>
      </c>
      <c r="B30" s="27">
        <v>23</v>
      </c>
      <c r="C30" s="34">
        <v>20</v>
      </c>
      <c r="D30" s="39">
        <v>20</v>
      </c>
      <c r="E30" s="42" t="s">
        <v>100</v>
      </c>
      <c r="F30" s="52" t="s">
        <v>156</v>
      </c>
    </row>
    <row r="31" spans="1:6" x14ac:dyDescent="0.15">
      <c r="A31" s="25">
        <v>3263</v>
      </c>
      <c r="B31" s="27">
        <v>24</v>
      </c>
      <c r="C31" s="34">
        <v>20</v>
      </c>
      <c r="D31" s="39">
        <v>30</v>
      </c>
      <c r="E31" s="42" t="s">
        <v>80</v>
      </c>
      <c r="F31" s="52" t="s">
        <v>156</v>
      </c>
    </row>
    <row r="32" spans="1:6" x14ac:dyDescent="0.15">
      <c r="A32" s="25">
        <v>3269</v>
      </c>
      <c r="B32" s="27">
        <v>25</v>
      </c>
      <c r="C32" s="34">
        <v>20</v>
      </c>
      <c r="D32" s="39">
        <v>40</v>
      </c>
      <c r="E32" s="42" t="s">
        <v>85</v>
      </c>
      <c r="F32" s="52" t="s">
        <v>156</v>
      </c>
    </row>
    <row r="33" spans="1:6" x14ac:dyDescent="0.15">
      <c r="A33" s="25">
        <v>3292</v>
      </c>
      <c r="B33" s="27">
        <v>26</v>
      </c>
      <c r="C33" s="34">
        <v>20</v>
      </c>
      <c r="D33" s="39">
        <v>50</v>
      </c>
      <c r="E33" s="42" t="s">
        <v>108</v>
      </c>
      <c r="F33" s="52" t="s">
        <v>156</v>
      </c>
    </row>
    <row r="34" spans="1:6" x14ac:dyDescent="0.15">
      <c r="A34" s="35">
        <v>3243</v>
      </c>
      <c r="B34" s="27">
        <v>27</v>
      </c>
      <c r="C34" s="34">
        <v>21</v>
      </c>
      <c r="D34" s="39" t="s">
        <v>128</v>
      </c>
      <c r="E34" s="42" t="s">
        <v>61</v>
      </c>
      <c r="F34" s="52" t="s">
        <v>156</v>
      </c>
    </row>
    <row r="35" spans="1:6" x14ac:dyDescent="0.15">
      <c r="A35" s="25">
        <v>13</v>
      </c>
      <c r="B35" s="27">
        <v>28</v>
      </c>
      <c r="C35" s="34">
        <v>21</v>
      </c>
      <c r="D35" s="39">
        <v>10</v>
      </c>
      <c r="E35" s="42" t="s">
        <v>42</v>
      </c>
      <c r="F35" s="52" t="s">
        <v>156</v>
      </c>
    </row>
    <row r="36" spans="1:6" x14ac:dyDescent="0.15">
      <c r="A36" s="25"/>
      <c r="B36" s="29"/>
      <c r="C36" s="34">
        <v>21</v>
      </c>
      <c r="D36" s="39">
        <v>20</v>
      </c>
      <c r="E36" s="45" t="s">
        <v>137</v>
      </c>
      <c r="F36" s="25"/>
    </row>
    <row r="37" spans="1:6" x14ac:dyDescent="0.15">
      <c r="A37" s="25" t="s">
        <v>140</v>
      </c>
      <c r="B37" s="26" t="s">
        <v>141</v>
      </c>
      <c r="C37" s="30" t="s">
        <v>132</v>
      </c>
      <c r="D37" s="36" t="s">
        <v>133</v>
      </c>
      <c r="E37" s="41"/>
      <c r="F37" s="25"/>
    </row>
    <row r="38" spans="1:6" x14ac:dyDescent="0.15">
      <c r="A38" s="25"/>
      <c r="B38" s="28"/>
      <c r="C38" s="46">
        <v>10</v>
      </c>
      <c r="D38" s="47" t="s">
        <v>142</v>
      </c>
      <c r="E38" s="43" t="s">
        <v>143</v>
      </c>
      <c r="F38" s="25"/>
    </row>
    <row r="39" spans="1:6" x14ac:dyDescent="0.15">
      <c r="A39" s="25">
        <v>8</v>
      </c>
      <c r="B39" s="27">
        <v>29</v>
      </c>
      <c r="C39" s="34">
        <v>10</v>
      </c>
      <c r="D39" s="38">
        <v>10</v>
      </c>
      <c r="E39" s="42" t="s">
        <v>37</v>
      </c>
      <c r="F39" s="52" t="s">
        <v>158</v>
      </c>
    </row>
    <row r="40" spans="1:6" x14ac:dyDescent="0.15">
      <c r="A40" s="25">
        <v>3252</v>
      </c>
      <c r="B40" s="27">
        <v>30</v>
      </c>
      <c r="C40" s="34">
        <v>10</v>
      </c>
      <c r="D40" s="38">
        <v>20</v>
      </c>
      <c r="E40" s="42" t="s">
        <v>70</v>
      </c>
      <c r="F40" s="52" t="s">
        <v>158</v>
      </c>
    </row>
    <row r="41" spans="1:6" x14ac:dyDescent="0.15">
      <c r="A41" s="25">
        <v>3257</v>
      </c>
      <c r="B41" s="27">
        <v>31</v>
      </c>
      <c r="C41" s="34">
        <v>10</v>
      </c>
      <c r="D41" s="38">
        <v>30</v>
      </c>
      <c r="E41" s="42" t="s">
        <v>74</v>
      </c>
      <c r="F41" s="52" t="s">
        <v>158</v>
      </c>
    </row>
    <row r="42" spans="1:6" x14ac:dyDescent="0.15">
      <c r="A42" s="25">
        <v>3286</v>
      </c>
      <c r="B42" s="27">
        <v>32</v>
      </c>
      <c r="C42" s="34">
        <v>10</v>
      </c>
      <c r="D42" s="38">
        <v>40</v>
      </c>
      <c r="E42" s="42" t="s">
        <v>102</v>
      </c>
      <c r="F42" s="52" t="s">
        <v>158</v>
      </c>
    </row>
    <row r="43" spans="1:6" x14ac:dyDescent="0.15">
      <c r="A43" s="25">
        <v>3306</v>
      </c>
      <c r="B43" s="27">
        <v>33</v>
      </c>
      <c r="C43" s="34">
        <v>10</v>
      </c>
      <c r="D43" s="38">
        <v>50</v>
      </c>
      <c r="E43" s="42" t="s">
        <v>120</v>
      </c>
      <c r="F43" s="52" t="s">
        <v>158</v>
      </c>
    </row>
    <row r="44" spans="1:6" x14ac:dyDescent="0.15">
      <c r="A44" s="25">
        <v>3256</v>
      </c>
      <c r="B44" s="27">
        <v>34</v>
      </c>
      <c r="C44" s="34">
        <v>11</v>
      </c>
      <c r="D44" s="39" t="s">
        <v>142</v>
      </c>
      <c r="E44" s="42" t="s">
        <v>73</v>
      </c>
      <c r="F44" s="52" t="s">
        <v>158</v>
      </c>
    </row>
    <row r="45" spans="1:6" x14ac:dyDescent="0.15">
      <c r="A45" s="25">
        <v>3279</v>
      </c>
      <c r="B45" s="27">
        <v>35</v>
      </c>
      <c r="C45" s="34">
        <v>11</v>
      </c>
      <c r="D45" s="38">
        <v>10</v>
      </c>
      <c r="E45" s="42" t="s">
        <v>95</v>
      </c>
      <c r="F45" s="52" t="s">
        <v>158</v>
      </c>
    </row>
    <row r="46" spans="1:6" x14ac:dyDescent="0.15">
      <c r="A46" s="25">
        <v>3287</v>
      </c>
      <c r="B46" s="27">
        <v>36</v>
      </c>
      <c r="C46" s="34">
        <v>11</v>
      </c>
      <c r="D46" s="38">
        <v>20</v>
      </c>
      <c r="E46" s="42" t="s">
        <v>103</v>
      </c>
      <c r="F46" s="52" t="s">
        <v>158</v>
      </c>
    </row>
    <row r="47" spans="1:6" x14ac:dyDescent="0.15">
      <c r="A47" s="25">
        <v>3301</v>
      </c>
      <c r="B47" s="27">
        <v>37</v>
      </c>
      <c r="C47" s="34">
        <v>11</v>
      </c>
      <c r="D47" s="38">
        <v>30</v>
      </c>
      <c r="E47" s="42" t="s">
        <v>116</v>
      </c>
      <c r="F47" s="52" t="s">
        <v>158</v>
      </c>
    </row>
    <row r="48" spans="1:6" x14ac:dyDescent="0.15">
      <c r="A48" s="25">
        <v>3289</v>
      </c>
      <c r="B48" s="27">
        <v>38</v>
      </c>
      <c r="C48" s="34">
        <v>11</v>
      </c>
      <c r="D48" s="38">
        <v>40</v>
      </c>
      <c r="E48" s="42" t="s">
        <v>105</v>
      </c>
      <c r="F48" s="52" t="s">
        <v>158</v>
      </c>
    </row>
    <row r="49" spans="1:6" x14ac:dyDescent="0.15">
      <c r="A49" s="25">
        <v>3272</v>
      </c>
      <c r="B49" s="27">
        <v>39</v>
      </c>
      <c r="C49" s="34">
        <v>11</v>
      </c>
      <c r="D49" s="38">
        <v>50</v>
      </c>
      <c r="E49" s="42" t="s">
        <v>88</v>
      </c>
      <c r="F49" s="52" t="s">
        <v>158</v>
      </c>
    </row>
    <row r="50" spans="1:6" x14ac:dyDescent="0.15">
      <c r="A50" s="25">
        <v>3308</v>
      </c>
      <c r="B50" s="27">
        <v>40</v>
      </c>
      <c r="C50" s="34">
        <v>12</v>
      </c>
      <c r="D50" s="39" t="s">
        <v>142</v>
      </c>
      <c r="E50" s="42" t="s">
        <v>122</v>
      </c>
      <c r="F50" s="52" t="s">
        <v>158</v>
      </c>
    </row>
    <row r="51" spans="1:6" x14ac:dyDescent="0.15">
      <c r="A51" s="25"/>
      <c r="B51" s="28"/>
      <c r="C51" s="46">
        <v>12</v>
      </c>
      <c r="D51" s="40">
        <v>10</v>
      </c>
      <c r="E51" s="43" t="s">
        <v>144</v>
      </c>
      <c r="F51" s="52" t="s">
        <v>158</v>
      </c>
    </row>
    <row r="52" spans="1:6" x14ac:dyDescent="0.15">
      <c r="A52" s="25">
        <v>3259</v>
      </c>
      <c r="B52" s="27">
        <v>41</v>
      </c>
      <c r="C52" s="34">
        <v>12</v>
      </c>
      <c r="D52" s="38">
        <v>30</v>
      </c>
      <c r="E52" s="42" t="s">
        <v>76</v>
      </c>
      <c r="F52" s="52" t="s">
        <v>158</v>
      </c>
    </row>
    <row r="53" spans="1:6" x14ac:dyDescent="0.15">
      <c r="A53" s="25">
        <v>5</v>
      </c>
      <c r="B53" s="27">
        <v>42</v>
      </c>
      <c r="C53" s="34">
        <v>12</v>
      </c>
      <c r="D53" s="38">
        <v>40</v>
      </c>
      <c r="E53" s="42" t="s">
        <v>34</v>
      </c>
      <c r="F53" s="52" t="s">
        <v>158</v>
      </c>
    </row>
    <row r="54" spans="1:6" x14ac:dyDescent="0.15">
      <c r="A54" s="25">
        <v>3266</v>
      </c>
      <c r="B54" s="27">
        <v>43</v>
      </c>
      <c r="C54" s="34">
        <v>12</v>
      </c>
      <c r="D54" s="38">
        <v>50</v>
      </c>
      <c r="E54" s="42" t="s">
        <v>83</v>
      </c>
      <c r="F54" s="52" t="s">
        <v>158</v>
      </c>
    </row>
    <row r="55" spans="1:6" x14ac:dyDescent="0.15">
      <c r="A55" s="25">
        <v>3290</v>
      </c>
      <c r="B55" s="27">
        <v>44</v>
      </c>
      <c r="C55" s="34">
        <v>13</v>
      </c>
      <c r="D55" s="37" t="s">
        <v>142</v>
      </c>
      <c r="E55" s="42" t="s">
        <v>106</v>
      </c>
      <c r="F55" s="52" t="s">
        <v>158</v>
      </c>
    </row>
    <row r="56" spans="1:6" x14ac:dyDescent="0.15">
      <c r="A56" s="25">
        <v>3277</v>
      </c>
      <c r="B56" s="27">
        <v>45</v>
      </c>
      <c r="C56" s="34">
        <v>13</v>
      </c>
      <c r="D56" s="38">
        <v>10</v>
      </c>
      <c r="E56" s="42" t="s">
        <v>93</v>
      </c>
      <c r="F56" s="52" t="s">
        <v>158</v>
      </c>
    </row>
    <row r="57" spans="1:6" x14ac:dyDescent="0.15">
      <c r="A57" s="25">
        <v>3230</v>
      </c>
      <c r="B57" s="27">
        <v>46</v>
      </c>
      <c r="C57" s="34">
        <v>13</v>
      </c>
      <c r="D57" s="38">
        <v>20</v>
      </c>
      <c r="E57" s="42" t="s">
        <v>50</v>
      </c>
      <c r="F57" s="52" t="s">
        <v>158</v>
      </c>
    </row>
    <row r="58" spans="1:6" x14ac:dyDescent="0.15">
      <c r="A58" s="25">
        <v>3273</v>
      </c>
      <c r="B58" s="27">
        <v>47</v>
      </c>
      <c r="C58" s="34">
        <v>13</v>
      </c>
      <c r="D58" s="38">
        <v>30</v>
      </c>
      <c r="E58" s="42" t="s">
        <v>89</v>
      </c>
      <c r="F58" s="52" t="s">
        <v>158</v>
      </c>
    </row>
    <row r="59" spans="1:6" x14ac:dyDescent="0.15">
      <c r="A59" s="25">
        <v>3235</v>
      </c>
      <c r="B59" s="27">
        <v>48</v>
      </c>
      <c r="C59" s="34">
        <v>13</v>
      </c>
      <c r="D59" s="38">
        <v>40</v>
      </c>
      <c r="E59" s="42" t="s">
        <v>54</v>
      </c>
      <c r="F59" s="52" t="s">
        <v>158</v>
      </c>
    </row>
    <row r="60" spans="1:6" x14ac:dyDescent="0.15">
      <c r="A60" s="25">
        <v>3241</v>
      </c>
      <c r="B60" s="27">
        <v>49</v>
      </c>
      <c r="C60" s="34">
        <v>13</v>
      </c>
      <c r="D60" s="38">
        <v>50</v>
      </c>
      <c r="E60" s="42" t="s">
        <v>60</v>
      </c>
      <c r="F60" s="52" t="s">
        <v>158</v>
      </c>
    </row>
    <row r="61" spans="1:6" x14ac:dyDescent="0.15">
      <c r="A61" s="25">
        <v>3309</v>
      </c>
      <c r="B61" s="27">
        <v>50</v>
      </c>
      <c r="C61" s="32">
        <v>14</v>
      </c>
      <c r="D61" s="39" t="s">
        <v>142</v>
      </c>
      <c r="E61" s="42" t="s">
        <v>123</v>
      </c>
      <c r="F61" s="52" t="s">
        <v>158</v>
      </c>
    </row>
    <row r="62" spans="1:6" x14ac:dyDescent="0.15">
      <c r="A62" s="25">
        <v>15</v>
      </c>
      <c r="B62" s="27">
        <v>51</v>
      </c>
      <c r="C62" s="32">
        <v>14</v>
      </c>
      <c r="D62" s="38">
        <v>10</v>
      </c>
      <c r="E62" s="42" t="s">
        <v>44</v>
      </c>
      <c r="F62" s="52" t="s">
        <v>158</v>
      </c>
    </row>
    <row r="63" spans="1:6" x14ac:dyDescent="0.15">
      <c r="A63" s="25">
        <v>3258</v>
      </c>
      <c r="B63" s="27">
        <v>52</v>
      </c>
      <c r="C63" s="32">
        <v>14</v>
      </c>
      <c r="D63" s="38">
        <v>20</v>
      </c>
      <c r="E63" s="42" t="s">
        <v>75</v>
      </c>
      <c r="F63" s="52" t="s">
        <v>158</v>
      </c>
    </row>
    <row r="64" spans="1:6" x14ac:dyDescent="0.15">
      <c r="A64" s="25">
        <v>3283</v>
      </c>
      <c r="B64" s="27">
        <v>53</v>
      </c>
      <c r="C64" s="32">
        <v>14</v>
      </c>
      <c r="D64" s="38">
        <v>30</v>
      </c>
      <c r="E64" s="42" t="s">
        <v>99</v>
      </c>
      <c r="F64" s="52" t="s">
        <v>158</v>
      </c>
    </row>
    <row r="65" spans="1:6" x14ac:dyDescent="0.15">
      <c r="A65" s="25">
        <v>3281</v>
      </c>
      <c r="B65" s="27">
        <v>54</v>
      </c>
      <c r="C65" s="32">
        <v>14</v>
      </c>
      <c r="D65" s="38">
        <v>40</v>
      </c>
      <c r="E65" s="42" t="s">
        <v>97</v>
      </c>
      <c r="F65" s="52" t="s">
        <v>158</v>
      </c>
    </row>
    <row r="66" spans="1:6" x14ac:dyDescent="0.15">
      <c r="A66" s="25">
        <v>3271</v>
      </c>
      <c r="B66" s="27">
        <v>55</v>
      </c>
      <c r="C66" s="32">
        <v>14</v>
      </c>
      <c r="D66" s="38">
        <v>50</v>
      </c>
      <c r="E66" s="42" t="s">
        <v>87</v>
      </c>
      <c r="F66" s="52" t="s">
        <v>158</v>
      </c>
    </row>
    <row r="67" spans="1:6" x14ac:dyDescent="0.15">
      <c r="A67" s="25">
        <v>3265</v>
      </c>
      <c r="B67" s="27">
        <v>56</v>
      </c>
      <c r="C67" s="32">
        <v>15</v>
      </c>
      <c r="D67" s="39" t="s">
        <v>142</v>
      </c>
      <c r="E67" s="42" t="s">
        <v>82</v>
      </c>
      <c r="F67" s="52" t="s">
        <v>158</v>
      </c>
    </row>
    <row r="68" spans="1:6" x14ac:dyDescent="0.15">
      <c r="A68" s="25">
        <v>3244</v>
      </c>
      <c r="B68" s="27">
        <v>57</v>
      </c>
      <c r="C68" s="32">
        <v>15</v>
      </c>
      <c r="D68" s="38">
        <v>10</v>
      </c>
      <c r="E68" s="42" t="s">
        <v>62</v>
      </c>
      <c r="F68" s="52" t="s">
        <v>158</v>
      </c>
    </row>
    <row r="69" spans="1:6" x14ac:dyDescent="0.15">
      <c r="A69" s="25">
        <v>3278</v>
      </c>
      <c r="B69" s="27">
        <v>58</v>
      </c>
      <c r="C69" s="32">
        <v>15</v>
      </c>
      <c r="D69" s="38">
        <v>20</v>
      </c>
      <c r="E69" s="42" t="s">
        <v>94</v>
      </c>
      <c r="F69" s="52" t="s">
        <v>158</v>
      </c>
    </row>
    <row r="70" spans="1:6" x14ac:dyDescent="0.15">
      <c r="A70" s="25">
        <v>3299</v>
      </c>
      <c r="B70" s="27">
        <v>59</v>
      </c>
      <c r="C70" s="32">
        <v>15</v>
      </c>
      <c r="D70" s="38">
        <v>30</v>
      </c>
      <c r="E70" s="42" t="s">
        <v>114</v>
      </c>
      <c r="F70" s="52" t="s">
        <v>158</v>
      </c>
    </row>
    <row r="71" spans="1:6" x14ac:dyDescent="0.15">
      <c r="A71" s="25">
        <v>3293</v>
      </c>
      <c r="B71" s="27">
        <v>60</v>
      </c>
      <c r="C71" s="32">
        <v>15</v>
      </c>
      <c r="D71" s="38">
        <v>40</v>
      </c>
      <c r="E71" s="42" t="s">
        <v>109</v>
      </c>
      <c r="F71" s="52" t="s">
        <v>158</v>
      </c>
    </row>
    <row r="72" spans="1:6" x14ac:dyDescent="0.15">
      <c r="A72" s="25">
        <v>4</v>
      </c>
      <c r="B72" s="27">
        <v>61</v>
      </c>
      <c r="C72" s="32">
        <v>15</v>
      </c>
      <c r="D72" s="38">
        <v>50</v>
      </c>
      <c r="E72" s="42" t="s">
        <v>33</v>
      </c>
      <c r="F72" s="52" t="s">
        <v>158</v>
      </c>
    </row>
    <row r="73" spans="1:6" x14ac:dyDescent="0.15">
      <c r="A73" s="25">
        <v>18</v>
      </c>
      <c r="B73" s="27">
        <v>62</v>
      </c>
      <c r="C73" s="32">
        <v>16</v>
      </c>
      <c r="D73" s="39" t="s">
        <v>128</v>
      </c>
      <c r="E73" s="42" t="s">
        <v>47</v>
      </c>
      <c r="F73" s="52" t="s">
        <v>158</v>
      </c>
    </row>
    <row r="74" spans="1:6" x14ac:dyDescent="0.15">
      <c r="A74" s="25">
        <v>3231</v>
      </c>
      <c r="B74" s="27">
        <v>63</v>
      </c>
      <c r="C74" s="32">
        <v>16</v>
      </c>
      <c r="D74" s="38">
        <v>10</v>
      </c>
      <c r="E74" s="42" t="s">
        <v>51</v>
      </c>
      <c r="F74" s="52" t="s">
        <v>158</v>
      </c>
    </row>
    <row r="75" spans="1:6" x14ac:dyDescent="0.15">
      <c r="A75" s="25">
        <v>3245</v>
      </c>
      <c r="B75" s="27">
        <v>64</v>
      </c>
      <c r="C75" s="32">
        <v>16</v>
      </c>
      <c r="D75" s="38">
        <v>20</v>
      </c>
      <c r="E75" s="42" t="s">
        <v>63</v>
      </c>
      <c r="F75" s="52" t="s">
        <v>158</v>
      </c>
    </row>
    <row r="76" spans="1:6" x14ac:dyDescent="0.15">
      <c r="A76" s="25">
        <v>3297</v>
      </c>
      <c r="B76" s="27">
        <v>65</v>
      </c>
      <c r="C76" s="32">
        <v>16</v>
      </c>
      <c r="D76" s="38">
        <v>30</v>
      </c>
      <c r="E76" s="42" t="s">
        <v>112</v>
      </c>
      <c r="F76" s="52" t="s">
        <v>158</v>
      </c>
    </row>
    <row r="77" spans="1:6" x14ac:dyDescent="0.15">
      <c r="A77" s="25">
        <v>3267</v>
      </c>
      <c r="B77" s="27">
        <v>66</v>
      </c>
      <c r="C77" s="32">
        <v>16</v>
      </c>
      <c r="D77" s="38">
        <v>40</v>
      </c>
      <c r="E77" s="42" t="s">
        <v>84</v>
      </c>
      <c r="F77" s="52" t="s">
        <v>158</v>
      </c>
    </row>
    <row r="78" spans="1:6" x14ac:dyDescent="0.15">
      <c r="A78" s="25">
        <v>3276</v>
      </c>
      <c r="B78" s="27">
        <v>67</v>
      </c>
      <c r="C78" s="32">
        <v>16</v>
      </c>
      <c r="D78" s="39">
        <v>50</v>
      </c>
      <c r="E78" s="42" t="s">
        <v>92</v>
      </c>
      <c r="F78" s="52" t="s">
        <v>158</v>
      </c>
    </row>
    <row r="79" spans="1:6" x14ac:dyDescent="0.15">
      <c r="A79" s="25"/>
      <c r="B79" s="28"/>
      <c r="C79" s="33">
        <v>17</v>
      </c>
      <c r="D79" s="40" t="s">
        <v>128</v>
      </c>
      <c r="E79" s="43" t="s">
        <v>145</v>
      </c>
      <c r="F79" s="52" t="s">
        <v>158</v>
      </c>
    </row>
    <row r="80" spans="1:6" x14ac:dyDescent="0.15">
      <c r="A80" s="25">
        <v>3274</v>
      </c>
      <c r="B80" s="27">
        <v>68</v>
      </c>
      <c r="C80" s="32">
        <v>17</v>
      </c>
      <c r="D80" s="38">
        <v>20</v>
      </c>
      <c r="E80" s="42" t="s">
        <v>90</v>
      </c>
      <c r="F80" s="52" t="s">
        <v>158</v>
      </c>
    </row>
    <row r="81" spans="1:6" x14ac:dyDescent="0.15">
      <c r="A81" s="25">
        <v>3291</v>
      </c>
      <c r="B81" s="27">
        <v>69</v>
      </c>
      <c r="C81" s="32">
        <v>17</v>
      </c>
      <c r="D81" s="38">
        <v>30</v>
      </c>
      <c r="E81" s="42" t="s">
        <v>107</v>
      </c>
      <c r="F81" s="52" t="s">
        <v>158</v>
      </c>
    </row>
    <row r="82" spans="1:6" x14ac:dyDescent="0.15">
      <c r="A82" s="25">
        <v>3300</v>
      </c>
      <c r="B82" s="27">
        <v>70</v>
      </c>
      <c r="C82" s="32">
        <v>17</v>
      </c>
      <c r="D82" s="38">
        <v>40</v>
      </c>
      <c r="E82" s="42" t="s">
        <v>115</v>
      </c>
      <c r="F82" s="52" t="s">
        <v>158</v>
      </c>
    </row>
    <row r="83" spans="1:6" x14ac:dyDescent="0.15">
      <c r="A83" s="25"/>
      <c r="B83" s="27"/>
      <c r="C83" s="48">
        <v>17</v>
      </c>
      <c r="D83" s="37">
        <v>50</v>
      </c>
      <c r="E83" s="44" t="s">
        <v>146</v>
      </c>
      <c r="F83" s="52" t="s">
        <v>158</v>
      </c>
    </row>
    <row r="84" spans="1:6" x14ac:dyDescent="0.15">
      <c r="A84" s="25">
        <v>3275</v>
      </c>
      <c r="B84" s="26">
        <v>71</v>
      </c>
      <c r="C84" s="31">
        <v>18</v>
      </c>
      <c r="D84" s="36">
        <v>10</v>
      </c>
      <c r="E84" s="41" t="s">
        <v>91</v>
      </c>
      <c r="F84" s="52" t="s">
        <v>158</v>
      </c>
    </row>
    <row r="85" spans="1:6" x14ac:dyDescent="0.15">
      <c r="A85" s="25">
        <v>17</v>
      </c>
      <c r="B85" s="26">
        <v>72</v>
      </c>
      <c r="C85" s="31">
        <v>18</v>
      </c>
      <c r="D85" s="36">
        <v>20</v>
      </c>
      <c r="E85" s="41" t="s">
        <v>46</v>
      </c>
      <c r="F85" s="52" t="s">
        <v>158</v>
      </c>
    </row>
    <row r="86" spans="1:6" x14ac:dyDescent="0.15">
      <c r="A86" s="25">
        <v>3229</v>
      </c>
      <c r="B86" s="26">
        <v>73</v>
      </c>
      <c r="C86" s="31">
        <v>18</v>
      </c>
      <c r="D86" s="36">
        <v>30</v>
      </c>
      <c r="E86" s="41" t="s">
        <v>147</v>
      </c>
      <c r="F86" s="52" t="s">
        <v>158</v>
      </c>
    </row>
    <row r="87" spans="1:6" x14ac:dyDescent="0.15">
      <c r="A87" s="49">
        <v>16</v>
      </c>
      <c r="B87" s="26">
        <v>74</v>
      </c>
      <c r="C87" s="31">
        <v>18</v>
      </c>
      <c r="D87" s="36">
        <v>40</v>
      </c>
      <c r="E87" s="41" t="s">
        <v>45</v>
      </c>
      <c r="F87" s="52" t="s">
        <v>158</v>
      </c>
    </row>
    <row r="88" spans="1:6" x14ac:dyDescent="0.15">
      <c r="A88" s="49"/>
      <c r="B88" s="27"/>
      <c r="C88" s="50">
        <v>18</v>
      </c>
      <c r="D88" s="37">
        <v>50</v>
      </c>
      <c r="E88" s="44" t="s">
        <v>148</v>
      </c>
      <c r="F88" s="52" t="s">
        <v>158</v>
      </c>
    </row>
    <row r="89" spans="1:6" x14ac:dyDescent="0.15">
      <c r="A89" s="49"/>
      <c r="B89" s="27"/>
      <c r="C89" s="50">
        <v>19</v>
      </c>
      <c r="D89" s="51">
        <v>10</v>
      </c>
      <c r="E89" s="44" t="s">
        <v>149</v>
      </c>
      <c r="F89" s="52" t="s">
        <v>158</v>
      </c>
    </row>
    <row r="90" spans="1:6" x14ac:dyDescent="0.15">
      <c r="A90" s="49"/>
      <c r="B90" s="26"/>
      <c r="C90" s="31">
        <v>19</v>
      </c>
      <c r="D90" s="36">
        <v>30</v>
      </c>
      <c r="E90" s="41" t="s">
        <v>150</v>
      </c>
      <c r="F90" s="52" t="s">
        <v>158</v>
      </c>
    </row>
    <row r="91" spans="1:6" x14ac:dyDescent="0.15">
      <c r="A91" s="49">
        <v>3254</v>
      </c>
      <c r="B91" s="27">
        <v>75</v>
      </c>
      <c r="C91" s="34">
        <v>19</v>
      </c>
      <c r="D91" s="38">
        <v>40</v>
      </c>
      <c r="E91" s="42" t="s">
        <v>71</v>
      </c>
      <c r="F91" s="52" t="s">
        <v>158</v>
      </c>
    </row>
    <row r="92" spans="1:6" x14ac:dyDescent="0.15">
      <c r="A92" s="25">
        <v>3285</v>
      </c>
      <c r="B92" s="27">
        <v>76</v>
      </c>
      <c r="C92" s="34">
        <v>19</v>
      </c>
      <c r="D92" s="38">
        <v>50</v>
      </c>
      <c r="E92" s="42" t="s">
        <v>101</v>
      </c>
      <c r="F92" s="52" t="s">
        <v>158</v>
      </c>
    </row>
    <row r="93" spans="1:6" x14ac:dyDescent="0.15">
      <c r="A93" s="25">
        <v>3261</v>
      </c>
      <c r="B93" s="27">
        <v>77</v>
      </c>
      <c r="C93" s="34">
        <v>20</v>
      </c>
      <c r="D93" s="40" t="s">
        <v>128</v>
      </c>
      <c r="E93" s="42" t="s">
        <v>78</v>
      </c>
      <c r="F93" s="52" t="s">
        <v>158</v>
      </c>
    </row>
    <row r="94" spans="1:6" x14ac:dyDescent="0.15">
      <c r="A94" s="25">
        <v>3237</v>
      </c>
      <c r="B94" s="27">
        <v>78</v>
      </c>
      <c r="C94" s="34">
        <v>20</v>
      </c>
      <c r="D94" s="38">
        <v>20</v>
      </c>
      <c r="E94" s="42" t="s">
        <v>56</v>
      </c>
      <c r="F94" s="52" t="s">
        <v>158</v>
      </c>
    </row>
    <row r="95" spans="1:6" x14ac:dyDescent="0.15">
      <c r="A95" s="25">
        <v>3304</v>
      </c>
      <c r="B95" s="27">
        <v>79</v>
      </c>
      <c r="C95" s="34">
        <v>20</v>
      </c>
      <c r="D95" s="38">
        <v>30</v>
      </c>
      <c r="E95" s="42" t="s">
        <v>118</v>
      </c>
      <c r="F95" s="52" t="s">
        <v>158</v>
      </c>
    </row>
    <row r="96" spans="1:6" x14ac:dyDescent="0.15">
      <c r="A96" s="25">
        <v>3307</v>
      </c>
      <c r="B96" s="27">
        <v>80</v>
      </c>
      <c r="C96" s="34">
        <v>20</v>
      </c>
      <c r="D96" s="38">
        <v>40</v>
      </c>
      <c r="E96" s="42" t="s">
        <v>121</v>
      </c>
      <c r="F96" s="52" t="s">
        <v>158</v>
      </c>
    </row>
    <row r="97" spans="1:6" x14ac:dyDescent="0.15">
      <c r="A97" s="25">
        <v>3270</v>
      </c>
      <c r="B97" s="27">
        <v>81</v>
      </c>
      <c r="C97" s="34">
        <v>20</v>
      </c>
      <c r="D97" s="39">
        <v>50</v>
      </c>
      <c r="E97" s="42" t="s">
        <v>86</v>
      </c>
      <c r="F97" s="52" t="s">
        <v>158</v>
      </c>
    </row>
    <row r="98" spans="1:6" x14ac:dyDescent="0.15">
      <c r="A98" s="25">
        <v>3232</v>
      </c>
      <c r="B98" s="27">
        <v>82</v>
      </c>
      <c r="C98" s="34">
        <v>21</v>
      </c>
      <c r="D98" s="40" t="s">
        <v>128</v>
      </c>
      <c r="E98" s="42" t="s">
        <v>52</v>
      </c>
      <c r="F98" s="52" t="s">
        <v>158</v>
      </c>
    </row>
    <row r="99" spans="1:6" x14ac:dyDescent="0.15">
      <c r="A99" s="25" t="s">
        <v>151</v>
      </c>
      <c r="B99" s="26" t="s">
        <v>131</v>
      </c>
      <c r="C99" s="30" t="s">
        <v>132</v>
      </c>
      <c r="D99" s="36" t="s">
        <v>133</v>
      </c>
      <c r="E99" s="41"/>
      <c r="F99" s="35"/>
    </row>
    <row r="100" spans="1:6" x14ac:dyDescent="0.15">
      <c r="A100" s="25"/>
      <c r="B100" s="28"/>
      <c r="C100" s="46">
        <v>10</v>
      </c>
      <c r="D100" s="47" t="s">
        <v>138</v>
      </c>
      <c r="E100" s="43" t="s">
        <v>139</v>
      </c>
      <c r="F100" s="35"/>
    </row>
    <row r="101" spans="1:6" x14ac:dyDescent="0.15">
      <c r="A101" s="25">
        <v>3282</v>
      </c>
      <c r="B101" s="27">
        <v>83</v>
      </c>
      <c r="C101" s="34">
        <v>10</v>
      </c>
      <c r="D101" s="38">
        <v>10</v>
      </c>
      <c r="E101" s="42" t="s">
        <v>98</v>
      </c>
      <c r="F101" s="52" t="s">
        <v>159</v>
      </c>
    </row>
    <row r="102" spans="1:6" x14ac:dyDescent="0.15">
      <c r="A102" s="25">
        <v>3234</v>
      </c>
      <c r="B102" s="27">
        <v>84</v>
      </c>
      <c r="C102" s="34">
        <v>10</v>
      </c>
      <c r="D102" s="38">
        <v>20</v>
      </c>
      <c r="E102" s="42" t="s">
        <v>53</v>
      </c>
      <c r="F102" s="52" t="s">
        <v>159</v>
      </c>
    </row>
    <row r="103" spans="1:6" x14ac:dyDescent="0.15">
      <c r="A103" s="25">
        <v>3303</v>
      </c>
      <c r="B103" s="27">
        <v>85</v>
      </c>
      <c r="C103" s="34">
        <v>10</v>
      </c>
      <c r="D103" s="38">
        <v>30</v>
      </c>
      <c r="E103" s="42" t="s">
        <v>117</v>
      </c>
      <c r="F103" s="52" t="s">
        <v>159</v>
      </c>
    </row>
    <row r="104" spans="1:6" x14ac:dyDescent="0.15">
      <c r="A104" s="25">
        <v>3280</v>
      </c>
      <c r="B104" s="27">
        <v>86</v>
      </c>
      <c r="C104" s="34">
        <v>10</v>
      </c>
      <c r="D104" s="38">
        <v>40</v>
      </c>
      <c r="E104" s="42" t="s">
        <v>96</v>
      </c>
      <c r="F104" s="52" t="s">
        <v>159</v>
      </c>
    </row>
    <row r="105" spans="1:6" x14ac:dyDescent="0.15">
      <c r="A105" s="25">
        <v>22</v>
      </c>
      <c r="B105" s="27">
        <v>87</v>
      </c>
      <c r="C105" s="34">
        <v>10</v>
      </c>
      <c r="D105" s="38">
        <v>50</v>
      </c>
      <c r="E105" s="42" t="s">
        <v>152</v>
      </c>
      <c r="F105" s="52" t="s">
        <v>159</v>
      </c>
    </row>
    <row r="106" spans="1:6" x14ac:dyDescent="0.15">
      <c r="A106" s="25">
        <v>21</v>
      </c>
      <c r="B106" s="27">
        <v>88</v>
      </c>
      <c r="C106" s="34">
        <v>11</v>
      </c>
      <c r="D106" s="39" t="s">
        <v>153</v>
      </c>
      <c r="E106" s="42" t="s">
        <v>154</v>
      </c>
      <c r="F106" s="52" t="s">
        <v>159</v>
      </c>
    </row>
    <row r="107" spans="1:6" x14ac:dyDescent="0.15">
      <c r="A107" s="25">
        <v>7</v>
      </c>
      <c r="B107" s="27">
        <v>89</v>
      </c>
      <c r="C107" s="34">
        <v>11</v>
      </c>
      <c r="D107" s="38">
        <v>10</v>
      </c>
      <c r="E107" s="42" t="s">
        <v>36</v>
      </c>
      <c r="F107" s="52" t="s">
        <v>159</v>
      </c>
    </row>
    <row r="108" spans="1:6" x14ac:dyDescent="0.15">
      <c r="A108" s="25">
        <v>3247</v>
      </c>
      <c r="B108" s="27">
        <v>90</v>
      </c>
      <c r="C108" s="34">
        <v>11</v>
      </c>
      <c r="D108" s="38">
        <v>20</v>
      </c>
      <c r="E108" s="42" t="s">
        <v>65</v>
      </c>
      <c r="F108" s="52" t="s">
        <v>159</v>
      </c>
    </row>
    <row r="109" spans="1:6" x14ac:dyDescent="0.15">
      <c r="A109" s="25">
        <v>3239</v>
      </c>
      <c r="B109" s="27">
        <v>91</v>
      </c>
      <c r="C109" s="34">
        <v>11</v>
      </c>
      <c r="D109" s="38">
        <v>30</v>
      </c>
      <c r="E109" s="42" t="s">
        <v>58</v>
      </c>
      <c r="F109" s="52" t="s">
        <v>159</v>
      </c>
    </row>
    <row r="110" spans="1:6" x14ac:dyDescent="0.15">
      <c r="A110" s="25">
        <v>3311</v>
      </c>
      <c r="B110" s="27">
        <v>92</v>
      </c>
      <c r="C110" s="34">
        <v>11</v>
      </c>
      <c r="D110" s="38">
        <v>40</v>
      </c>
      <c r="E110" s="42" t="s">
        <v>125</v>
      </c>
      <c r="F110" s="52" t="s">
        <v>159</v>
      </c>
    </row>
    <row r="111" spans="1:6" x14ac:dyDescent="0.15">
      <c r="A111" s="25">
        <v>3240</v>
      </c>
      <c r="B111" s="27">
        <v>93</v>
      </c>
      <c r="C111" s="34">
        <v>11</v>
      </c>
      <c r="D111" s="38">
        <v>50</v>
      </c>
      <c r="E111" s="42" t="s">
        <v>59</v>
      </c>
      <c r="F111" s="52" t="s">
        <v>159</v>
      </c>
    </row>
    <row r="112" spans="1:6" x14ac:dyDescent="0.15">
      <c r="A112" s="25">
        <v>3305</v>
      </c>
      <c r="B112" s="27">
        <v>94</v>
      </c>
      <c r="C112" s="34">
        <v>12</v>
      </c>
      <c r="D112" s="39" t="s">
        <v>138</v>
      </c>
      <c r="E112" s="42" t="s">
        <v>119</v>
      </c>
      <c r="F112" s="52" t="s">
        <v>159</v>
      </c>
    </row>
    <row r="113" spans="1:6" x14ac:dyDescent="0.15">
      <c r="A113" s="25">
        <v>3302</v>
      </c>
      <c r="B113" s="27">
        <v>95</v>
      </c>
      <c r="C113" s="34">
        <v>12</v>
      </c>
      <c r="D113" s="38">
        <v>10</v>
      </c>
      <c r="E113" s="42" t="s">
        <v>3</v>
      </c>
      <c r="F113" s="52" t="s">
        <v>159</v>
      </c>
    </row>
    <row r="114" spans="1:6" x14ac:dyDescent="0.15">
      <c r="A114" s="25">
        <v>3236</v>
      </c>
      <c r="B114" s="27">
        <v>96</v>
      </c>
      <c r="C114" s="34">
        <v>12</v>
      </c>
      <c r="D114" s="38">
        <v>20</v>
      </c>
      <c r="E114" s="42" t="s">
        <v>55</v>
      </c>
      <c r="F114" s="52" t="s">
        <v>159</v>
      </c>
    </row>
    <row r="115" spans="1:6" x14ac:dyDescent="0.15">
      <c r="A115" s="25">
        <v>3250</v>
      </c>
      <c r="B115" s="27">
        <v>97</v>
      </c>
      <c r="C115" s="34">
        <v>12</v>
      </c>
      <c r="D115" s="38">
        <v>30</v>
      </c>
      <c r="E115" s="42" t="s">
        <v>68</v>
      </c>
      <c r="F115" s="52" t="s">
        <v>159</v>
      </c>
    </row>
    <row r="116" spans="1:6" x14ac:dyDescent="0.15">
      <c r="A116" s="25">
        <v>3249</v>
      </c>
      <c r="B116" s="27">
        <v>98</v>
      </c>
      <c r="C116" s="34">
        <v>12</v>
      </c>
      <c r="D116" s="38">
        <v>40</v>
      </c>
      <c r="E116" s="42" t="s">
        <v>67</v>
      </c>
      <c r="F116" s="52" t="s">
        <v>159</v>
      </c>
    </row>
    <row r="117" spans="1:6" x14ac:dyDescent="0.15">
      <c r="A117" s="25">
        <v>3255</v>
      </c>
      <c r="B117" s="27">
        <v>99</v>
      </c>
      <c r="C117" s="34">
        <v>12</v>
      </c>
      <c r="D117" s="38">
        <v>50</v>
      </c>
      <c r="E117" s="42" t="s">
        <v>72</v>
      </c>
      <c r="F117" s="52" t="s">
        <v>159</v>
      </c>
    </row>
    <row r="118" spans="1:6" x14ac:dyDescent="0.15">
      <c r="A118" s="25"/>
      <c r="B118" s="27"/>
      <c r="C118" s="32">
        <v>13</v>
      </c>
      <c r="D118" s="39" t="s">
        <v>138</v>
      </c>
      <c r="E118" s="42" t="s">
        <v>137</v>
      </c>
      <c r="F118" s="52" t="s">
        <v>159</v>
      </c>
    </row>
  </sheetData>
  <phoneticPr fontId="15"/>
  <conditionalFormatting sqref="F93 D37:D98 D1:D25">
    <cfRule type="cellIs" dxfId="2" priority="3" operator="equal">
      <formula>"00"</formula>
    </cfRule>
  </conditionalFormatting>
  <conditionalFormatting sqref="D99:D118">
    <cfRule type="cellIs" dxfId="1" priority="2" operator="equal">
      <formula>"00"</formula>
    </cfRule>
  </conditionalFormatting>
  <conditionalFormatting sqref="D26:D28 D30:D36">
    <cfRule type="cellIs" dxfId="0" priority="1" operator="equal">
      <formula>"00"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入力シート</vt:lpstr>
      <vt:lpstr>申込番号_グループ名</vt:lpstr>
      <vt:lpstr>振込先</vt:lpstr>
      <vt:lpstr>時間</vt:lpstr>
      <vt:lpstr>入力シート!Print_Area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大内　剛</dc:creator>
  <cp:lastModifiedBy>大内　剛</cp:lastModifiedBy>
  <cp:lastPrinted>2023-06-22T10:52:05Z</cp:lastPrinted>
  <dcterms:created xsi:type="dcterms:W3CDTF">2023-06-12T23:33:23Z</dcterms:created>
  <dcterms:modified xsi:type="dcterms:W3CDTF">2023-06-22T10:56:47Z</dcterms:modified>
</cp:coreProperties>
</file>